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 tabRatio="923" firstSheet="38" activeTab="49"/>
  </bookViews>
  <sheets>
    <sheet name="Notas a los Edos Financieros" sheetId="1" r:id="rId1"/>
    <sheet name="ESF-01" sheetId="30" r:id="rId2"/>
    <sheet name="ESF-01 (I)" sheetId="2" r:id="rId3"/>
    <sheet name="ESF-02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'ESF-03'!$A$7:$K$73</definedName>
    <definedName name="_xlnm._FilterDatabase" localSheetId="14" hidden="1">'ESF-08'!$A$4:$H$72</definedName>
    <definedName name="_xlnm.Print_Area" localSheetId="46">'Conciliacion_Ig (I)'!$A$1:$D$11</definedName>
    <definedName name="_xlnm.Print_Area" localSheetId="30">'EA-01'!$A$1:$D$46</definedName>
    <definedName name="_xlnm.Print_Area" localSheetId="32">'EA-02'!$A$1:$E$16</definedName>
    <definedName name="_xlnm.Print_Area" localSheetId="34">'EA-03'!$A$1:$E$114</definedName>
    <definedName name="_xlnm.Print_Area" localSheetId="40">'EFE-01'!$A$1:$E$118</definedName>
    <definedName name="_xlnm.Print_Area" localSheetId="42">'EFE-02'!$A$1:$D$40</definedName>
    <definedName name="_xlnm.Print_Area" localSheetId="44">'EFE-03'!$A$1:$D$43</definedName>
    <definedName name="_xlnm.Print_Area" localSheetId="1">'ESF-01'!$A$1:$E$130</definedName>
    <definedName name="_xlnm.Print_Area" localSheetId="3">'ESF-02'!$A$1:$H$26</definedName>
    <definedName name="_xlnm.Print_Area" localSheetId="5">'ESF-03'!$A$1:$I$77</definedName>
    <definedName name="_xlnm.Print_Area" localSheetId="6">'ESF-03 (I)'!$A$1:$H$14</definedName>
    <definedName name="_xlnm.Print_Area" localSheetId="7">'ESF-04'!$A$1:$H$8</definedName>
    <definedName name="_xlnm.Print_Area" localSheetId="10">'ESF-06'!$A$1:$G$18</definedName>
    <definedName name="_xlnm.Print_Area" localSheetId="12">'ESF-07'!$A$1:$E$18</definedName>
    <definedName name="_xlnm.Print_Area" localSheetId="14">'ESF-08'!$A$1:$H$72</definedName>
    <definedName name="_xlnm.Print_Area" localSheetId="16">'ESF-09'!$A$1:$F$36</definedName>
    <definedName name="_xlnm.Print_Area" localSheetId="18">'ESF-10'!$A$1:$H$8</definedName>
    <definedName name="_xlnm.Print_Area" localSheetId="20">'ESF-11'!$A$1:$D$13</definedName>
    <definedName name="_xlnm.Print_Area" localSheetId="22">'ESF-12'!$A$1:$H$41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Memoria!$A$1:$F$83</definedName>
    <definedName name="_xlnm.Print_Area" localSheetId="0">'Notas a los Edos Financieros'!$A$1:$D$44</definedName>
    <definedName name="_xlnm.Print_Area" localSheetId="36">'VHP-01'!$A$1:$G$16</definedName>
    <definedName name="_xlnm.Print_Area" localSheetId="38">'VHP-02'!$A$1:$F$25</definedName>
    <definedName name="_xlnm.Print_Titles" localSheetId="30">'EA-01'!$1:$7</definedName>
    <definedName name="_xlnm.Print_Titles" localSheetId="34">'EA-03'!$1:$7</definedName>
    <definedName name="_xlnm.Print_Titles" localSheetId="40">'EFE-01'!$1:$7</definedName>
  </definedNames>
  <calcPr calcId="144525"/>
</workbook>
</file>

<file path=xl/calcChain.xml><?xml version="1.0" encoding="utf-8"?>
<calcChain xmlns="http://schemas.openxmlformats.org/spreadsheetml/2006/main">
  <c r="C15" i="52" l="1"/>
  <c r="D110" i="46" l="1"/>
  <c r="D109" i="46"/>
  <c r="D108" i="46"/>
  <c r="D107" i="46"/>
  <c r="D42" i="51" l="1"/>
  <c r="D41" i="51" s="1"/>
  <c r="C42" i="51"/>
  <c r="C41" i="51"/>
  <c r="D32" i="51"/>
  <c r="C32" i="51"/>
  <c r="D30" i="51"/>
  <c r="C30" i="51"/>
  <c r="D28" i="51"/>
  <c r="C28" i="51"/>
  <c r="D22" i="51"/>
  <c r="C22" i="51"/>
  <c r="D19" i="51"/>
  <c r="C19" i="51"/>
  <c r="D10" i="51"/>
  <c r="C10" i="51"/>
  <c r="D9" i="51" l="1"/>
  <c r="C9" i="51"/>
  <c r="C9" i="53"/>
  <c r="C27" i="53"/>
  <c r="C9" i="52"/>
  <c r="C20" i="52"/>
  <c r="C17" i="50"/>
  <c r="C39" i="50"/>
  <c r="C116" i="49"/>
  <c r="D116" i="49"/>
  <c r="E116" i="49"/>
  <c r="C23" i="48"/>
  <c r="D23" i="48"/>
  <c r="E23" i="48"/>
  <c r="C14" i="47"/>
  <c r="D14" i="47"/>
  <c r="E14" i="47"/>
  <c r="C112" i="46"/>
  <c r="C14" i="45"/>
  <c r="C45" i="44"/>
  <c r="C89" i="44"/>
  <c r="C10" i="43"/>
  <c r="C18" i="43"/>
  <c r="C26" i="43"/>
  <c r="C10" i="42"/>
  <c r="C18" i="42"/>
  <c r="C39" i="41"/>
  <c r="D39" i="41"/>
  <c r="E39" i="41"/>
  <c r="F39" i="41"/>
  <c r="G39" i="41"/>
  <c r="C59" i="41"/>
  <c r="D59" i="41"/>
  <c r="E59" i="41"/>
  <c r="F59" i="41"/>
  <c r="G59" i="41"/>
  <c r="C11" i="40"/>
  <c r="C20" i="40"/>
  <c r="C13" i="38"/>
  <c r="D13" i="38"/>
  <c r="E13" i="38"/>
  <c r="C22" i="38"/>
  <c r="D22" i="38"/>
  <c r="E22" i="38"/>
  <c r="C34" i="38"/>
  <c r="D34" i="38"/>
  <c r="E34" i="38"/>
  <c r="C15" i="37"/>
  <c r="D15" i="37"/>
  <c r="E15" i="37"/>
  <c r="C39" i="37"/>
  <c r="D39" i="37"/>
  <c r="E39" i="37"/>
  <c r="C44" i="37"/>
  <c r="D44" i="37"/>
  <c r="E44" i="37"/>
  <c r="C50" i="37"/>
  <c r="D50" i="37"/>
  <c r="E50" i="37"/>
  <c r="C67" i="37"/>
  <c r="D67" i="37"/>
  <c r="E67" i="37"/>
  <c r="C72" i="37"/>
  <c r="D72" i="37"/>
  <c r="E72" i="37"/>
  <c r="C16" i="36"/>
  <c r="C16" i="35"/>
  <c r="C16" i="34"/>
  <c r="C26" i="34"/>
  <c r="B28" i="34"/>
  <c r="C11" i="32"/>
  <c r="D11" i="32"/>
  <c r="E11" i="32"/>
  <c r="F11" i="32"/>
  <c r="G11" i="32"/>
  <c r="C18" i="32"/>
  <c r="D18" i="32"/>
  <c r="E18" i="32"/>
  <c r="F18" i="32"/>
  <c r="G18" i="32"/>
  <c r="C25" i="32"/>
  <c r="D25" i="32"/>
  <c r="E25" i="32"/>
  <c r="F25" i="32"/>
  <c r="G25" i="32"/>
  <c r="C35" i="32"/>
  <c r="D35" i="32"/>
  <c r="E35" i="32"/>
  <c r="F35" i="32"/>
  <c r="G35" i="32"/>
  <c r="C46" i="32"/>
  <c r="D46" i="32"/>
  <c r="E46" i="32"/>
  <c r="F46" i="32"/>
  <c r="G46" i="32"/>
  <c r="C56" i="32"/>
  <c r="D56" i="32"/>
  <c r="E56" i="32"/>
  <c r="F56" i="32"/>
  <c r="G56" i="32"/>
  <c r="C63" i="32"/>
  <c r="D63" i="32"/>
  <c r="E63" i="32"/>
  <c r="F63" i="32"/>
  <c r="G63" i="32"/>
  <c r="C69" i="32"/>
  <c r="D69" i="32"/>
  <c r="E69" i="32"/>
  <c r="F69" i="32"/>
  <c r="G69" i="32"/>
  <c r="C75" i="32"/>
  <c r="D75" i="32"/>
  <c r="E75" i="32"/>
  <c r="F75" i="32"/>
  <c r="G75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9" i="30"/>
  <c r="C115" i="30"/>
  <c r="C122" i="30"/>
  <c r="C129" i="30"/>
  <c r="F18" i="28"/>
  <c r="G18" i="28"/>
  <c r="H18" i="28"/>
  <c r="I18" i="28"/>
  <c r="K18" i="28"/>
  <c r="L18" i="28"/>
  <c r="M18" i="28"/>
  <c r="N18" i="28"/>
  <c r="O18" i="28"/>
  <c r="C35" i="53" l="1"/>
  <c r="D105" i="46"/>
  <c r="D81" i="46"/>
  <c r="D69" i="46"/>
  <c r="D57" i="46"/>
  <c r="D41" i="46"/>
  <c r="D29" i="46"/>
  <c r="D17" i="46"/>
  <c r="D104" i="46"/>
  <c r="D96" i="46"/>
  <c r="D84" i="46"/>
  <c r="D76" i="46"/>
  <c r="D68" i="46"/>
  <c r="D60" i="46"/>
  <c r="D48" i="46"/>
  <c r="D40" i="46"/>
  <c r="D32" i="46"/>
  <c r="D24" i="46"/>
  <c r="D12" i="46"/>
  <c r="D103" i="46"/>
  <c r="D95" i="46"/>
  <c r="D83" i="46"/>
  <c r="D75" i="46"/>
  <c r="D59" i="46"/>
  <c r="D51" i="46"/>
  <c r="D35" i="46"/>
  <c r="D19" i="46"/>
  <c r="D52" i="46"/>
  <c r="D71" i="46"/>
  <c r="D47" i="46"/>
  <c r="D27" i="46"/>
  <c r="D15" i="46"/>
  <c r="D91" i="46"/>
  <c r="D67" i="46"/>
  <c r="D39" i="46"/>
  <c r="D106" i="46"/>
  <c r="D102" i="46"/>
  <c r="D98" i="46"/>
  <c r="D94" i="46"/>
  <c r="D90" i="46"/>
  <c r="D86" i="46"/>
  <c r="D82" i="46"/>
  <c r="D78" i="46"/>
  <c r="D74" i="46"/>
  <c r="D70" i="46"/>
  <c r="D66" i="46"/>
  <c r="D62" i="46"/>
  <c r="D58" i="46"/>
  <c r="D54" i="46"/>
  <c r="D50" i="46"/>
  <c r="D46" i="46"/>
  <c r="D42" i="46"/>
  <c r="D38" i="46"/>
  <c r="D34" i="46"/>
  <c r="D30" i="46"/>
  <c r="D26" i="46"/>
  <c r="D22" i="46"/>
  <c r="D18" i="46"/>
  <c r="D14" i="46"/>
  <c r="D10" i="46"/>
  <c r="D101" i="46"/>
  <c r="D97" i="46"/>
  <c r="D93" i="46"/>
  <c r="D89" i="46"/>
  <c r="D85" i="46"/>
  <c r="D77" i="46"/>
  <c r="D73" i="46"/>
  <c r="D65" i="46"/>
  <c r="D61" i="46"/>
  <c r="D53" i="46"/>
  <c r="D49" i="46"/>
  <c r="D45" i="46"/>
  <c r="D37" i="46"/>
  <c r="D33" i="46"/>
  <c r="D25" i="46"/>
  <c r="D21" i="46"/>
  <c r="D13" i="46"/>
  <c r="D9" i="46"/>
  <c r="D111" i="46"/>
  <c r="D100" i="46"/>
  <c r="D92" i="46"/>
  <c r="D88" i="46"/>
  <c r="D80" i="46"/>
  <c r="D72" i="46"/>
  <c r="D64" i="46"/>
  <c r="D56" i="46"/>
  <c r="D44" i="46"/>
  <c r="D36" i="46"/>
  <c r="D28" i="46"/>
  <c r="D20" i="46"/>
  <c r="D16" i="46"/>
  <c r="D8" i="46"/>
  <c r="D99" i="46"/>
  <c r="D87" i="46"/>
  <c r="D79" i="46"/>
  <c r="D63" i="46"/>
  <c r="D55" i="46"/>
  <c r="D43" i="46"/>
  <c r="D31" i="46"/>
  <c r="D23" i="46"/>
  <c r="D11" i="46"/>
  <c r="D112" i="46" l="1"/>
</calcChain>
</file>

<file path=xl/sharedStrings.xml><?xml version="1.0" encoding="utf-8"?>
<sst xmlns="http://schemas.openxmlformats.org/spreadsheetml/2006/main" count="1874" uniqueCount="1212">
  <si>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</si>
  <si>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</si>
  <si>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</si>
  <si>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</si>
  <si>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</si>
  <si>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</si>
  <si>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</si>
  <si>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</si>
  <si>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</si>
  <si>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</si>
  <si>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</si>
  <si>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</si>
  <si>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</si>
  <si>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</si>
  <si>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</si>
  <si>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</si>
  <si>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</si>
  <si>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</si>
  <si>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</si>
  <si>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</si>
  <si>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</si>
  <si>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</si>
  <si>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</si>
  <si>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</si>
  <si>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</si>
  <si>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</si>
  <si>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</si>
  <si>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</si>
  <si>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</si>
  <si>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</si>
  <si>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</si>
  <si>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</si>
  <si>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</si>
  <si>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</si>
  <si>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</si>
  <si>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</si>
  <si>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</si>
  <si>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</si>
  <si>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</si>
  <si>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</si>
  <si>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</si>
  <si>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</si>
  <si>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</si>
  <si>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</si>
  <si>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</si>
  <si>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</si>
  <si>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</si>
  <si>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</si>
  <si>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</si>
  <si>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</si>
  <si>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</si>
  <si>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</si>
  <si>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</si>
  <si>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</si>
  <si>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</si>
  <si>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</si>
  <si>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</si>
  <si>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</si>
  <si>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</si>
  <si>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</si>
  <si>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</si>
  <si>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</si>
  <si>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</si>
  <si>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</si>
  <si>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</si>
  <si>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</si>
  <si>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</si>
  <si>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</si>
  <si>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</si>
  <si>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</si>
  <si>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</si>
  <si>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</si>
  <si>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</si>
  <si>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</si>
  <si>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</si>
  <si>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</si>
  <si>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</si>
  <si>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</si>
  <si>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</si>
  <si>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</si>
  <si>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</si>
  <si>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</si>
  <si>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</si>
  <si>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</si>
  <si>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</si>
  <si>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</si>
  <si>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</si>
  <si>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</si>
  <si>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</si>
  <si>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</si>
  <si>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</si>
  <si>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</si>
  <si>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</si>
  <si>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</si>
  <si>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</si>
  <si>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</si>
  <si>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</si>
  <si>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</si>
  <si>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</si>
  <si>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</si>
  <si>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</si>
  <si>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</si>
  <si>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</si>
  <si>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</si>
  <si>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</si>
  <si>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</si>
  <si>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</si>
  <si>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</si>
  <si>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</si>
  <si>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</si>
  <si>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</si>
  <si>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</si>
  <si>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</si>
  <si>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</si>
  <si>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</si>
  <si>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</si>
  <si>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</si>
  <si>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</si>
  <si>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</si>
  <si>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</si>
  <si>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</si>
  <si>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</si>
  <si>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</si>
  <si>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</si>
  <si>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</si>
  <si>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</si>
  <si>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</si>
  <si>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</si>
  <si>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</si>
  <si>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</si>
  <si>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</si>
  <si>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</si>
  <si>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</si>
  <si>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</si>
  <si>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</si>
  <si>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</si>
  <si>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</si>
  <si>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</si>
  <si>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</si>
  <si>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</si>
  <si>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</si>
  <si>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</si>
  <si>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</si>
  <si>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</si>
  <si>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</si>
  <si>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</si>
  <si>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</si>
  <si>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</si>
  <si>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</si>
  <si>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</si>
  <si>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</si>
  <si>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</si>
  <si>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</si>
  <si>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</si>
  <si>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</si>
  <si>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</si>
  <si>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</si>
  <si>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</si>
  <si>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</si>
  <si>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</si>
  <si>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</si>
  <si>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</si>
  <si>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</si>
  <si>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</si>
  <si>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</si>
  <si>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</si>
  <si>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</si>
  <si>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</si>
  <si>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</si>
  <si>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</si>
  <si>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</si>
  <si>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</si>
  <si>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</si>
  <si>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</si>
  <si>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</si>
  <si>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</si>
  <si>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</si>
  <si>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</si>
  <si>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</si>
  <si>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</si>
  <si>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</si>
  <si>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</si>
  <si>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</si>
  <si>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</si>
  <si>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</si>
  <si>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</si>
  <si>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</si>
  <si>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</si>
  <si>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</si>
  <si>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</si>
  <si>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</si>
  <si>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</si>
  <si>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</si>
  <si>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</si>
  <si>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</si>
  <si>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</si>
  <si>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</si>
  <si>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</si>
  <si>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</si>
  <si>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</si>
  <si>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</si>
  <si>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</si>
  <si>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</si>
  <si>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</si>
  <si>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</si>
  <si>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</si>
  <si>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</si>
  <si>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</si>
  <si>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</si>
  <si>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</si>
  <si>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</si>
  <si>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</si>
  <si>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</si>
  <si>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</si>
  <si>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</si>
  <si>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</si>
  <si>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</si>
  <si>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</si>
  <si>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</si>
  <si>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</si>
  <si>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</si>
  <si>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</si>
  <si>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</si>
  <si>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</si>
  <si>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</si>
  <si>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</si>
  <si>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</si>
  <si>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</si>
  <si>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</si>
  <si>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</si>
  <si>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</si>
  <si>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</si>
  <si>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</si>
  <si>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</si>
  <si>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</si>
  <si>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</si>
  <si>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</si>
  <si>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</si>
  <si>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</si>
  <si>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</si>
  <si>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</si>
  <si>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</si>
  <si>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</si>
  <si>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</si>
  <si>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</si>
  <si>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</si>
  <si>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</si>
  <si>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</si>
  <si>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</si>
  <si>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</si>
  <si>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</si>
  <si>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</si>
  <si>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</si>
  <si>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</si>
  <si>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</si>
  <si>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</si>
  <si>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</si>
  <si>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</si>
  <si>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</si>
  <si>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</si>
  <si>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</si>
  <si>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</si>
  <si>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</si>
  <si>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</si>
  <si>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</si>
  <si>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</si>
  <si>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</si>
  <si>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</si>
  <si>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</si>
  <si>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</si>
  <si>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</si>
  <si>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</si>
  <si>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</si>
  <si>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</si>
  <si>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</si>
  <si>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</si>
  <si>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</si>
  <si>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</si>
  <si>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</si>
  <si>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</si>
  <si>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</si>
  <si>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</si>
  <si>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</si>
  <si>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</si>
  <si>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</si>
  <si>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</si>
  <si>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</si>
  <si>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</si>
  <si>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</si>
  <si>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</si>
  <si>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</si>
  <si>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</si>
  <si>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</si>
  <si>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</si>
  <si>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</si>
  <si>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</si>
  <si>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</si>
  <si>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</si>
  <si>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</si>
  <si>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</si>
  <si>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</si>
  <si>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</si>
  <si>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</si>
  <si>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</si>
  <si>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</si>
  <si>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</si>
  <si>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</si>
  <si>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</si>
  <si>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</si>
  <si>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</si>
  <si>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</si>
  <si>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</si>
  <si>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</si>
  <si>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</si>
  <si>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</si>
  <si>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</si>
  <si>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</si>
  <si>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</si>
  <si>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</si>
  <si>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</si>
  <si>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</si>
  <si>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</si>
  <si>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</si>
  <si>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</si>
  <si>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</si>
  <si>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</si>
  <si>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</si>
  <si>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</si>
  <si>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</si>
  <si>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</si>
  <si>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</si>
  <si>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</si>
  <si>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</si>
  <si>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</si>
  <si>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</si>
  <si>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</si>
  <si>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</si>
  <si>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</si>
  <si>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</si>
  <si>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</si>
  <si>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</si>
  <si>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</si>
  <si>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</si>
  <si>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</si>
  <si>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</si>
  <si>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</si>
  <si>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</si>
  <si>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</si>
  <si>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</si>
  <si>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</si>
  <si>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</si>
  <si>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</si>
  <si>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</si>
  <si>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</si>
  <si>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</si>
  <si>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</si>
  <si>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</si>
  <si>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</si>
  <si>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</si>
  <si>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</si>
  <si>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</si>
  <si>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</si>
  <si>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</si>
  <si>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</si>
  <si>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</si>
  <si>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</si>
  <si>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</si>
  <si>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</si>
  <si>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</si>
  <si>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</si>
  <si>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</si>
  <si>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</si>
  <si>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</si>
  <si>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</si>
  <si>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</si>
  <si>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</si>
  <si>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</si>
  <si>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</si>
  <si>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</si>
  <si>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</si>
  <si>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</si>
  <si>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</si>
  <si>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</si>
  <si>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</si>
  <si>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</si>
  <si>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</si>
  <si>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</si>
  <si>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</si>
  <si>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</si>
  <si>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</si>
  <si>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</si>
  <si>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</si>
  <si>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</si>
  <si>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</si>
  <si>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</si>
  <si>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</si>
  <si>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</si>
  <si>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</si>
  <si>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</si>
  <si>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</si>
  <si>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</si>
  <si>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</si>
  <si>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</si>
  <si>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</si>
  <si>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</si>
  <si>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</si>
  <si>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</si>
  <si>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</si>
  <si>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</si>
  <si>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</si>
  <si>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</si>
  <si>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</si>
  <si>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</si>
  <si>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</si>
  <si>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</si>
  <si>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</si>
  <si>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</si>
  <si>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</si>
  <si>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</si>
  <si>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</si>
  <si>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</si>
  <si>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</si>
  <si>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</si>
  <si>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</si>
  <si>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</si>
  <si>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</si>
  <si>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</si>
  <si>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</si>
  <si>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</si>
  <si>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</si>
  <si>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</si>
  <si>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</si>
  <si>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</si>
  <si>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</si>
  <si>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</si>
  <si>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</si>
  <si>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</si>
  <si>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</si>
  <si>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</si>
  <si>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</si>
  <si>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</si>
  <si>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</si>
  <si>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</si>
  <si>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</si>
  <si>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</si>
  <si>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</si>
  <si>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</si>
  <si>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</si>
  <si>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</si>
  <si>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</si>
  <si>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</si>
  <si>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</si>
  <si>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</si>
  <si>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</si>
  <si>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</si>
  <si>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</si>
  <si>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</si>
  <si>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</si>
  <si>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</si>
  <si>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</si>
  <si>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</si>
  <si>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</si>
  <si>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</si>
  <si>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</si>
  <si>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</si>
  <si>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</si>
  <si>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</si>
  <si>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</si>
  <si>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</si>
  <si>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</si>
  <si>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</si>
  <si>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</si>
  <si>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</si>
  <si>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</si>
  <si>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</si>
  <si>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</si>
  <si>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</si>
  <si>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</si>
  <si>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</si>
  <si>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</si>
  <si>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</si>
  <si>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</si>
  <si>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</si>
  <si>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</si>
  <si>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</si>
  <si>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</si>
  <si>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</si>
  <si>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</si>
  <si>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</si>
  <si>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</si>
  <si>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</si>
  <si>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</si>
  <si>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</si>
  <si>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</si>
  <si>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</si>
  <si>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</si>
  <si>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</si>
  <si>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</si>
  <si>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</si>
  <si>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</si>
  <si>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</si>
  <si>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</si>
  <si>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</si>
  <si>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</si>
  <si>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</si>
  <si>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</si>
  <si>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</si>
  <si>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</si>
  <si>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</si>
  <si>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</si>
  <si>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</si>
  <si>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</si>
  <si>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</si>
  <si>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</si>
  <si>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</si>
  <si>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</si>
  <si>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</si>
  <si>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</si>
  <si>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/>
  </si>
  <si>
    <t>NO APLICA</t>
  </si>
  <si>
    <t>0111501001</t>
  </si>
  <si>
    <t>BANCOMER INST EST CULTURA--0172974649</t>
  </si>
  <si>
    <t>0111501002</t>
  </si>
  <si>
    <t>0193758028 FAIM 2013</t>
  </si>
  <si>
    <t>0111501003</t>
  </si>
  <si>
    <t>BANCOMER 0193295958 PROG MAS 2013</t>
  </si>
  <si>
    <t>0111501004</t>
  </si>
  <si>
    <t>0193886050 PDIBC 2013</t>
  </si>
  <si>
    <t>0111501005</t>
  </si>
  <si>
    <t>VIVIENDA DIGNA 2013</t>
  </si>
  <si>
    <t>0111501006</t>
  </si>
  <si>
    <t>0166688853 SABES 2009</t>
  </si>
  <si>
    <t>0111501007</t>
  </si>
  <si>
    <t>BANCOMER 0166603114 REHAB CASA DE LA CULTURA</t>
  </si>
  <si>
    <t>0111501008</t>
  </si>
  <si>
    <t>BANCOMER 0161849409 FONHAPO 2008</t>
  </si>
  <si>
    <t>0111501009</t>
  </si>
  <si>
    <t>BANCOMER 0194754646 CONADE 2013</t>
  </si>
  <si>
    <t>0111501010</t>
  </si>
  <si>
    <t>BANCOMER 0195307473 FOPEDEP 2014</t>
  </si>
  <si>
    <t>0111501011</t>
  </si>
  <si>
    <t>BANCOMER 0195628350 FONDO DE CULTURA 2014</t>
  </si>
  <si>
    <t>0111501012</t>
  </si>
  <si>
    <t>BANCOMER 0196092373 BORDERIA 2014</t>
  </si>
  <si>
    <t>0111501013</t>
  </si>
  <si>
    <t>BANCOMER 0196678637 PROG MAS 2014</t>
  </si>
  <si>
    <t>0111501014</t>
  </si>
  <si>
    <t>BANCOMER 0197713614 PISBCC 2014</t>
  </si>
  <si>
    <t>0111501015</t>
  </si>
  <si>
    <t>BANCOMER 0197838603 PIDMC 2014</t>
  </si>
  <si>
    <t>0111501016</t>
  </si>
  <si>
    <t>EMPLEO TEMPORAL 2014 0198020566</t>
  </si>
  <si>
    <t>0111501017</t>
  </si>
  <si>
    <t>INMUJERES 2015 CTA 0199947337 BBVA BANCOMER</t>
  </si>
  <si>
    <t>0111501018</t>
  </si>
  <si>
    <t>BORDERIA 2016 BANCOMER 0104665643</t>
  </si>
  <si>
    <t>0111501019</t>
  </si>
  <si>
    <t>FORTALECE 2016 BANCOMER 0105509750</t>
  </si>
  <si>
    <t>0111501020</t>
  </si>
  <si>
    <t>PISBCC 2016 BANCOMER 106814131</t>
  </si>
  <si>
    <t>0111501021</t>
  </si>
  <si>
    <t>TEJIDO SOCIAL 2016 BANCOMER 0107275269</t>
  </si>
  <si>
    <t>0111501022</t>
  </si>
  <si>
    <t>PROGRAMA MAS 2016 BANCOMER 0107275293</t>
  </si>
  <si>
    <t>0111501023</t>
  </si>
  <si>
    <t>BANCOMER FDO.I 2011--0180188689</t>
  </si>
  <si>
    <t>0111501024</t>
  </si>
  <si>
    <t>BANCOMER F I 2007--0154519868</t>
  </si>
  <si>
    <t>0111501025</t>
  </si>
  <si>
    <t>BANCOMER F I 2008--0159436790</t>
  </si>
  <si>
    <t>0111501026</t>
  </si>
  <si>
    <t>BANCOMER F I 2009--0164338464</t>
  </si>
  <si>
    <t>0111501027</t>
  </si>
  <si>
    <t>BANCOMER FI 2005--0146524117</t>
  </si>
  <si>
    <t>0111501028</t>
  </si>
  <si>
    <t>BBVA BANCOMER FI 2013--0192426145</t>
  </si>
  <si>
    <t>0111501029</t>
  </si>
  <si>
    <t>BANCOMER FI 2014 0194952588</t>
  </si>
  <si>
    <t>0111501030</t>
  </si>
  <si>
    <t>BANCOMER  0198264260 FI 2015</t>
  </si>
  <si>
    <t>0111501031</t>
  </si>
  <si>
    <t>BANCOMER  FII 20040142753707</t>
  </si>
  <si>
    <t>0111501032</t>
  </si>
  <si>
    <t>BANCOMER F II 20080159436960</t>
  </si>
  <si>
    <t>0111501034</t>
  </si>
  <si>
    <t>PROGRAMA 2X1 MIGRANTE 2016 109736336</t>
  </si>
  <si>
    <t>0111501035</t>
  </si>
  <si>
    <t>BMR 0109591400 PROGRAMA PIESS 2017</t>
  </si>
  <si>
    <t>0111501036</t>
  </si>
  <si>
    <t>BMR 0110359203 PAQUETE TECNOLOGICO</t>
  </si>
  <si>
    <t>0111501037</t>
  </si>
  <si>
    <t>BANCOMER 0110359238 BORDERIA 2017</t>
  </si>
  <si>
    <t>0111501038</t>
  </si>
  <si>
    <t>BANCOMER 0110628581 CODE 2017</t>
  </si>
  <si>
    <t>0111501039</t>
  </si>
  <si>
    <t>BANCOMER 0110343927 PIECIS 2017 IMP SOC</t>
  </si>
  <si>
    <t>0111501040</t>
  </si>
  <si>
    <t>BANCOMER 0110529605 FORTALECE 2017</t>
  </si>
  <si>
    <t>0111501042</t>
  </si>
  <si>
    <t>BANCOMER 0110844292 CAM RURALES 2017</t>
  </si>
  <si>
    <t>0111501043</t>
  </si>
  <si>
    <t>BANCOMER 0110845345 APOYOS SDAyR 2017</t>
  </si>
  <si>
    <t>0111501044</t>
  </si>
  <si>
    <t>BMR 0111163280 PLAZAS Y JARDINES</t>
  </si>
  <si>
    <t>0111501046</t>
  </si>
  <si>
    <t>BMR 01112235192 PIMI 2X1 2017</t>
  </si>
  <si>
    <t>0111502001</t>
  </si>
  <si>
    <t>BANAMEX--5202</t>
  </si>
  <si>
    <t>0111502002</t>
  </si>
  <si>
    <t>BANAMEX--6012</t>
  </si>
  <si>
    <t>0111502003</t>
  </si>
  <si>
    <t>BANAMEX FIDEICOMISO MPAL--135661-3</t>
  </si>
  <si>
    <t>0111502004</t>
  </si>
  <si>
    <t>PROGRAMA PULGON AMARILLO CTA 7006/5333145 BANAMEX</t>
  </si>
  <si>
    <t>0111502005</t>
  </si>
  <si>
    <t>PISBCC 2015 BANAMEX CTA 7006/5333161</t>
  </si>
  <si>
    <t>0111502006</t>
  </si>
  <si>
    <t>BORDERIA 2015 BANAMEX CTA 7006/5333153</t>
  </si>
  <si>
    <t>0111502007</t>
  </si>
  <si>
    <t>PROGRAMA PIDMC 2015 CTA 7007/4123218</t>
  </si>
  <si>
    <t>0111502008</t>
  </si>
  <si>
    <t>PROGRAMA FAMI 2015 BANAMEX 5541269</t>
  </si>
  <si>
    <t>0111502009</t>
  </si>
  <si>
    <t>CAMINOS RURALES 2016 SDAYR</t>
  </si>
  <si>
    <t>0111502010</t>
  </si>
  <si>
    <t>TECHO FIRME 2016 PIDH 7007/7889556</t>
  </si>
  <si>
    <t>0111502012</t>
  </si>
  <si>
    <t>PISBCC 2016 BANAMEX 7008301136</t>
  </si>
  <si>
    <t>0111502013</t>
  </si>
  <si>
    <t>BANAMEX FII 2015 5333110</t>
  </si>
  <si>
    <t>0111502014</t>
  </si>
  <si>
    <t>BMX 70078453565 PIDMC 2016</t>
  </si>
  <si>
    <t>0111502015</t>
  </si>
  <si>
    <t>BMX 7008301152 FISMDF 2017</t>
  </si>
  <si>
    <t>0111502016</t>
  </si>
  <si>
    <t>BMX 7008537539 FORTAMUN 2017</t>
  </si>
  <si>
    <t>0111502017</t>
  </si>
  <si>
    <t>BMX 1896680 3X1 2017 CERRITO DE SANTIAGO</t>
  </si>
  <si>
    <t>0111502018</t>
  </si>
  <si>
    <t>BMX 1996672 3X1 2017 ATOTONILQUILLO</t>
  </si>
  <si>
    <t>0111502019</t>
  </si>
  <si>
    <t>BMX 2258882 3X1 2017 LIBERACION</t>
  </si>
  <si>
    <t>0111502020</t>
  </si>
  <si>
    <t>BMX 2258874 3X1 2017 ZAPOTE DE ADJUNTAS</t>
  </si>
  <si>
    <t>0111502021</t>
  </si>
  <si>
    <t>BMX 2705358 3X1 2017 ST MARIA DE BOLAÑOS</t>
  </si>
  <si>
    <t>0111502022</t>
  </si>
  <si>
    <t>BMX 2538990 3X1 2017 PUERTA DE LLAVE</t>
  </si>
  <si>
    <t>0111502023</t>
  </si>
  <si>
    <t>BMX 6276540 3X1 2017 PIEDRAS NEGRAS</t>
  </si>
  <si>
    <t>0111502024</t>
  </si>
  <si>
    <t>BMX 4907233 3X1 2017 EL PIRUL</t>
  </si>
  <si>
    <t>0111502025</t>
  </si>
  <si>
    <t>BMX 6326823 3X1 2017 FRIAS</t>
  </si>
  <si>
    <t>0111502026</t>
  </si>
  <si>
    <t>BMX 854605 3X1 2017 GUAYABO DE STA RITA</t>
  </si>
  <si>
    <t>0111502027</t>
  </si>
  <si>
    <t>BMX 475248 3X1 2017 EL TECUAN</t>
  </si>
  <si>
    <t>0111502029</t>
  </si>
  <si>
    <t>BMX 854559 3X1 2017 SAN JOSE DE OTATES</t>
  </si>
  <si>
    <t>0111502030</t>
  </si>
  <si>
    <t>BMX 854567 3X1 2017 PUERTA DE SAN JUAN</t>
  </si>
  <si>
    <t>0111502031</t>
  </si>
  <si>
    <t>BMX 854583 3X1 2017 CALZADA DEL TEPOZAN</t>
  </si>
  <si>
    <t>0111502032</t>
  </si>
  <si>
    <t>BMX 854591 3X1 2017 CALZADA DE LA MERCED</t>
  </si>
  <si>
    <t>0111502033</t>
  </si>
  <si>
    <t>BANAMEX 859613 3X1 2017 LA TORRECILLA</t>
  </si>
  <si>
    <t>0111502034</t>
  </si>
  <si>
    <t>BANAMEX 6832840 PISBCC 2017</t>
  </si>
  <si>
    <t>0111502035</t>
  </si>
  <si>
    <t>BMX 2971048 3X1 2017 COL. A. OBREGON</t>
  </si>
  <si>
    <t>0111502036</t>
  </si>
  <si>
    <t>BMX 909868 3X1 2017 COL. OBREGON</t>
  </si>
  <si>
    <t>0111502037</t>
  </si>
  <si>
    <t>BMX 2694184 3X1 2017 COL. JUAREZ</t>
  </si>
  <si>
    <t>0111502038</t>
  </si>
  <si>
    <t>BANAMEX 2222197 PIDMC 2017</t>
  </si>
  <si>
    <t>0111502039</t>
  </si>
  <si>
    <t>BMX 70102222200 CALENTADORES  MEVI 2018</t>
  </si>
  <si>
    <t>0111503001</t>
  </si>
  <si>
    <t>FONDO DE CULTURA 2015 BANCO DEL BAJIO 128613080101</t>
  </si>
  <si>
    <t>0111503003</t>
  </si>
  <si>
    <t>3X1 MIGRANTES 2015 COM TANCO BAJIO 131755000101</t>
  </si>
  <si>
    <t>0111503004</t>
  </si>
  <si>
    <t>3X1 MIGRANTES 15 RANCHO CAMARENA BAJIO131753930101</t>
  </si>
  <si>
    <t>0111503005</t>
  </si>
  <si>
    <t>PROGRAMA MAS 2015 133747800101 B BAJIO</t>
  </si>
  <si>
    <t>0111503006</t>
  </si>
  <si>
    <t>IMPULSO A LOS SERVICIOS 2015 BANBAJIO 14952097</t>
  </si>
  <si>
    <t>0111503007</t>
  </si>
  <si>
    <t>PFTPG 2016 BAN BAJIO 15504376</t>
  </si>
  <si>
    <t>0111503008</t>
  </si>
  <si>
    <t>BANBAJIO FI 2016 14995906</t>
  </si>
  <si>
    <t>0111503009</t>
  </si>
  <si>
    <t>BANBAJIO FII  2016 14995971</t>
  </si>
  <si>
    <t>0111503010</t>
  </si>
  <si>
    <t>BBAJIO 18849877 SACACOSECHAS 2017</t>
  </si>
  <si>
    <t>0111503012</t>
  </si>
  <si>
    <t>BBAJIO 18244541 EXPO 2017</t>
  </si>
  <si>
    <t>0111503013</t>
  </si>
  <si>
    <t>BBAJIO 18245084 BASCULA 2017</t>
  </si>
  <si>
    <t>0111503014</t>
  </si>
  <si>
    <t>BBAJIO 18506840 FTPG INMUJERES 2017</t>
  </si>
  <si>
    <t>0111503015</t>
  </si>
  <si>
    <t>BBAJIO 18917690 PDR 2017</t>
  </si>
  <si>
    <t>0111503016</t>
  </si>
  <si>
    <t>BBAJIO 19045616 PROG. MAS 2017</t>
  </si>
  <si>
    <t>0111503017</t>
  </si>
  <si>
    <t>BBAJIO 19803279 PLATAFORMA DIGITAL 2017</t>
  </si>
  <si>
    <t>0111503018</t>
  </si>
  <si>
    <t>BBAJIO 20002754 CALENTADORES MEVI 2017</t>
  </si>
  <si>
    <t>0111503019</t>
  </si>
  <si>
    <t>BBAJIO 19843259 ESTUFAS AHORRADORAS</t>
  </si>
  <si>
    <t>0111503020</t>
  </si>
  <si>
    <t>BBAJIO 20449997 EQUIPO CENTRO IMPULSO</t>
  </si>
  <si>
    <t>0111504001</t>
  </si>
  <si>
    <t>INTERACCIONES 300194140 CAMIONES 2017</t>
  </si>
  <si>
    <t>0112200001</t>
  </si>
  <si>
    <t>ISR POR COMPENSAR</t>
  </si>
  <si>
    <t>0112200002</t>
  </si>
  <si>
    <t>IMPUESTO CEDULAR POR COMPENSAR</t>
  </si>
  <si>
    <t>0112200003</t>
  </si>
  <si>
    <t>CREDITO AL SALARIO POR COMPENSAR</t>
  </si>
  <si>
    <t>0112200004</t>
  </si>
  <si>
    <t>SUBSIDIO PARA EL EMPLEO</t>
  </si>
  <si>
    <t>0112200005</t>
  </si>
  <si>
    <t>IVA RETENIDO</t>
  </si>
  <si>
    <t>0112300001</t>
  </si>
  <si>
    <t>Funcionarios y empleados</t>
  </si>
  <si>
    <t>0112300003</t>
  </si>
  <si>
    <t>Gastos por Comprobar</t>
  </si>
  <si>
    <t>0112300011</t>
  </si>
  <si>
    <t>Anticipos de Nómina</t>
  </si>
  <si>
    <t>0112500002</t>
  </si>
  <si>
    <t>COMISION FEDERAL DE ELECTRICIDAD</t>
  </si>
  <si>
    <t>0112900001</t>
  </si>
  <si>
    <t>Otros deudores</t>
  </si>
  <si>
    <t>0113100001</t>
  </si>
  <si>
    <t>Ant Prov Prest Serv C P</t>
  </si>
  <si>
    <t>0113200001</t>
  </si>
  <si>
    <t>Ant Prov Ad Bienes Muebles e Inm C P</t>
  </si>
  <si>
    <t>0113400001</t>
  </si>
  <si>
    <t>Ant Contratistas C P</t>
  </si>
  <si>
    <t>0123105811</t>
  </si>
  <si>
    <t>Terrenos</t>
  </si>
  <si>
    <t>0123305831</t>
  </si>
  <si>
    <t>Edificios e instalaciones</t>
  </si>
  <si>
    <t>0123516111</t>
  </si>
  <si>
    <t>Edificación habitacional</t>
  </si>
  <si>
    <t>0123526121</t>
  </si>
  <si>
    <t>Edificación no habitacional</t>
  </si>
  <si>
    <t>0123536131</t>
  </si>
  <si>
    <t>Constr obras p abastecde agua petróleo gas el</t>
  </si>
  <si>
    <t>0123546141</t>
  </si>
  <si>
    <t>División de terrenos y Constr de obras de urbaniz</t>
  </si>
  <si>
    <t>0123556151</t>
  </si>
  <si>
    <t>Construcción de vías de comunicación</t>
  </si>
  <si>
    <t>0123596191</t>
  </si>
  <si>
    <t>Trabajos de acabados en edificaciones y otros trab</t>
  </si>
  <si>
    <t>0123626221</t>
  </si>
  <si>
    <t>0123656251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</si>
  <si>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</si>
  <si>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</si>
  <si>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</si>
  <si>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</si>
  <si>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</si>
  <si>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</si>
  <si>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0124195191</t>
  </si>
  <si>
    <t>Otros mobiliarios y equipos de administración</t>
  </si>
  <si>
    <t>0124215211</t>
  </si>
  <si>
    <t>Equipo de audio y de video</t>
  </si>
  <si>
    <t>0124225221</t>
  </si>
  <si>
    <t>Aparatos deportivos</t>
  </si>
  <si>
    <t>0124235231</t>
  </si>
  <si>
    <t>Camaras fotograficas y de video</t>
  </si>
  <si>
    <t>0124295291</t>
  </si>
  <si>
    <t>Otro mobiliario y equipo educacional y recreativo</t>
  </si>
  <si>
    <t>0124315311</t>
  </si>
  <si>
    <t>Equipo para uso médico dental y para laboratorio</t>
  </si>
  <si>
    <t>0124415411</t>
  </si>
  <si>
    <t>Automóviles y camiones</t>
  </si>
  <si>
    <t>0124425421</t>
  </si>
  <si>
    <t>Carrocerías y remolques</t>
  </si>
  <si>
    <t>0124505511</t>
  </si>
  <si>
    <t>Equipo de defensa y de seguridad</t>
  </si>
  <si>
    <t>0124625621</t>
  </si>
  <si>
    <t>Maquinaria y equipo industrial</t>
  </si>
  <si>
    <t>0124635631</t>
  </si>
  <si>
    <t>Maquinaria y equipo de construccion</t>
  </si>
  <si>
    <t>0124645641</t>
  </si>
  <si>
    <t>Sistemas de aire acondicionado calefacción y refr</t>
  </si>
  <si>
    <t>0124655651</t>
  </si>
  <si>
    <t>Equipo de comunicación y telecomunicacion</t>
  </si>
  <si>
    <t>0124665661</t>
  </si>
  <si>
    <t>Epo de generación eléctr,aparatos y accesorios ele</t>
  </si>
  <si>
    <t>0124675671</t>
  </si>
  <si>
    <t>Herramientas y maquinas  herramienta</t>
  </si>
  <si>
    <t>0124695691</t>
  </si>
  <si>
    <t>Otros equipos</t>
  </si>
  <si>
    <t>0124715133</t>
  </si>
  <si>
    <t>Otros bienes artísticos culturales y científicos</t>
  </si>
  <si>
    <t>0126305111</t>
  </si>
  <si>
    <t>0126305151</t>
  </si>
  <si>
    <t>0126305191</t>
  </si>
  <si>
    <t>0126305211</t>
  </si>
  <si>
    <t>0126305221</t>
  </si>
  <si>
    <t>0126305231</t>
  </si>
  <si>
    <t>0126305311</t>
  </si>
  <si>
    <t>0126305411</t>
  </si>
  <si>
    <t>0126305641</t>
  </si>
  <si>
    <t>0126305651</t>
  </si>
  <si>
    <t>0126305671</t>
  </si>
  <si>
    <t>Software</t>
  </si>
  <si>
    <t>Estudios e Investigaciones</t>
  </si>
  <si>
    <t>0211100001</t>
  </si>
  <si>
    <t>SERVICIOS PERSONALES POR PAGAR A CORTO PLAZO</t>
  </si>
  <si>
    <t>0211100171</t>
  </si>
  <si>
    <t>PASIVOS CAPITULO 1000 AL CIERRE 2017</t>
  </si>
  <si>
    <t>0211200001</t>
  </si>
  <si>
    <t>Proveedores por pagar CP</t>
  </si>
  <si>
    <t>0211200172</t>
  </si>
  <si>
    <t>PASIVOS CAPITULO 2000 AL CIERRE 2017</t>
  </si>
  <si>
    <t>0211200173</t>
  </si>
  <si>
    <t>PASIVOS CAPITULO 3000 AL CIERRE 2017</t>
  </si>
  <si>
    <t>0211300001</t>
  </si>
  <si>
    <t>Contratistas por pagar CP</t>
  </si>
  <si>
    <t>0211300176</t>
  </si>
  <si>
    <t>PASIVOS CAPITULO 6000 AL CIERRE 2017</t>
  </si>
  <si>
    <t>0211500174</t>
  </si>
  <si>
    <t>PASIVOS CAPITULO 4000 AL CIERRE 2017</t>
  </si>
  <si>
    <t>0211700001</t>
  </si>
  <si>
    <t>RETENCIONES DE ISR DE TRABAJADORES</t>
  </si>
  <si>
    <t>0211700002</t>
  </si>
  <si>
    <t>RETENCIONES DE ISR HONORARIOS ASIMILADOS</t>
  </si>
  <si>
    <t>0211700003</t>
  </si>
  <si>
    <t>RETENCION ISR POR ARRENDAMIENTO</t>
  </si>
  <si>
    <t>0211700004</t>
  </si>
  <si>
    <t>RETENCION ISR POR SERVICIOS PROFESIONALES</t>
  </si>
  <si>
    <t>0211700005</t>
  </si>
  <si>
    <t>CAS POR PAGAR</t>
  </si>
  <si>
    <t>0211700006</t>
  </si>
  <si>
    <t>IVA POR PAGAR</t>
  </si>
  <si>
    <t>0211700101</t>
  </si>
  <si>
    <t>RETENCIONES CEDULAR POR ARRENDAMIENTO</t>
  </si>
  <si>
    <t>0211700102</t>
  </si>
  <si>
    <t>RETENCION CEDULAR SERVICIOS PROFESIONALES</t>
  </si>
  <si>
    <t>0211700103</t>
  </si>
  <si>
    <t>IMPUESTO SOBRE NOMINA</t>
  </si>
  <si>
    <t>0211700201</t>
  </si>
  <si>
    <t>CUOTAS IMSS PATRONAL</t>
  </si>
  <si>
    <t>0211700202</t>
  </si>
  <si>
    <t>CUOTAS IMSS TRABAJADORES</t>
  </si>
  <si>
    <t>0211700203</t>
  </si>
  <si>
    <t>CUOTAS RETIRO CESANTIA EN EDAD AVANZADA Y VEJEZ</t>
  </si>
  <si>
    <t>0211700204</t>
  </si>
  <si>
    <t>CREDITOS INFONAVIT</t>
  </si>
  <si>
    <t>0211700205</t>
  </si>
  <si>
    <t>FONDO DE AHORRO PARA EL RETIRO</t>
  </si>
  <si>
    <t>0211700301</t>
  </si>
  <si>
    <t>DIVO</t>
  </si>
  <si>
    <t>0211700401</t>
  </si>
  <si>
    <t>FONACOT</t>
  </si>
  <si>
    <t>0211700402</t>
  </si>
  <si>
    <t>CLINICA DE LENTES</t>
  </si>
  <si>
    <t>0211700404</t>
  </si>
  <si>
    <t>ESPINOZA AGUADO GERARDO ADOLFO</t>
  </si>
  <si>
    <t>0211700501</t>
  </si>
  <si>
    <t>SANCIONES A CONTRATISTAS DE OBRA</t>
  </si>
  <si>
    <t>0211900001</t>
  </si>
  <si>
    <t>Otras ctas por pagar CP</t>
  </si>
  <si>
    <t>0211900002</t>
  </si>
  <si>
    <t>REC. LIMPIEZA Y DESAZOLVE RIO COLORADO</t>
  </si>
  <si>
    <t>0211900003</t>
  </si>
  <si>
    <t>AP. BENEFICIARIOS NEGOCIO EN MARCHA</t>
  </si>
  <si>
    <t>0215900201</t>
  </si>
  <si>
    <t>DEUDA ESTATAL GOBIERNO DEL ESTADO</t>
  </si>
  <si>
    <t>0411200101</t>
  </si>
  <si>
    <t>PREDIAL URBANO CORRIENTE</t>
  </si>
  <si>
    <t>0411200102</t>
  </si>
  <si>
    <t>IMP/ TRASLACION DE DOMINIO</t>
  </si>
  <si>
    <t>0411200103</t>
  </si>
  <si>
    <t>IMP/DIV Y LOTIFICACION DE INMUEBLES</t>
  </si>
  <si>
    <t>0411700101</t>
  </si>
  <si>
    <t>MULTAS</t>
  </si>
  <si>
    <t>0411700102</t>
  </si>
  <si>
    <t>RECARGOS</t>
  </si>
  <si>
    <t>0411700103</t>
  </si>
  <si>
    <t>GASTOS DE EJECUCION</t>
  </si>
  <si>
    <t>0411900101</t>
  </si>
  <si>
    <t>IMP/DIVERSIONES Y ESPECTAUCLOS PUBS</t>
  </si>
  <si>
    <t>0411900103</t>
  </si>
  <si>
    <t>OTROS IMPS</t>
  </si>
  <si>
    <t>0414300101</t>
  </si>
  <si>
    <t>SERV LIM/REC/TRAS/TRAT/DISP FIN APR RES</t>
  </si>
  <si>
    <t>0414300102</t>
  </si>
  <si>
    <t>SERV DE PANTEONES</t>
  </si>
  <si>
    <t>0414300103</t>
  </si>
  <si>
    <t>SERV DE RASTRO</t>
  </si>
  <si>
    <t>0414300104</t>
  </si>
  <si>
    <t>SERV DE SEGURIDAD PUBLICA</t>
  </si>
  <si>
    <t>0414300107</t>
  </si>
  <si>
    <t>SERV DE ESTACIONAMIENTOS PUBS</t>
  </si>
  <si>
    <t>0414300108</t>
  </si>
  <si>
    <t>SERV DE PROTECCION CIVIL</t>
  </si>
  <si>
    <t>0414300109</t>
  </si>
  <si>
    <t>SERV DE OBRA PUBLICA Y DESAR URBANO</t>
  </si>
  <si>
    <t>0414300110</t>
  </si>
  <si>
    <t>SERV CATASTRALES Y PRACTICA DE AVALUOS</t>
  </si>
  <si>
    <t>0414300112</t>
  </si>
  <si>
    <t>EP LIC/PERM Y AUTORI ESTABLEC DE ANUN</t>
  </si>
  <si>
    <t>0414300114</t>
  </si>
  <si>
    <t>EP CERTIF, CERTIFICACIONES Y CONSTANC</t>
  </si>
  <si>
    <t>0414300116</t>
  </si>
  <si>
    <t>SERVICIO DE ALUMBRADO PUB</t>
  </si>
  <si>
    <t>0415100102</t>
  </si>
  <si>
    <t>BA¥OS PUBLICOS</t>
  </si>
  <si>
    <t>0415100103</t>
  </si>
  <si>
    <t>ENTRADA DETIVA</t>
  </si>
  <si>
    <t>0415100104</t>
  </si>
  <si>
    <t>USO DE LOCALES EN MERCADOS</t>
  </si>
  <si>
    <t>0415100105</t>
  </si>
  <si>
    <t>USO DE CANCHA DE FUT BOL URUGUAYO</t>
  </si>
  <si>
    <t>0415100106</t>
  </si>
  <si>
    <t>INSCRIPCION Y/O REFRENDO PADRON PROVEED</t>
  </si>
  <si>
    <t>0415100107</t>
  </si>
  <si>
    <t>INSCRIPCION Y/O REFRENDO PADRON CONTRAT</t>
  </si>
  <si>
    <t>0415100108</t>
  </si>
  <si>
    <t>BASES P-CONCURSO  LICITACION</t>
  </si>
  <si>
    <t>0415100110</t>
  </si>
  <si>
    <t>EVENTOS SOCIALES</t>
  </si>
  <si>
    <t>0415100111</t>
  </si>
  <si>
    <t>RENTA DE CANCHA EMPASTADA</t>
  </si>
  <si>
    <t>0415100112</t>
  </si>
  <si>
    <t>PRODUCTOS FINANCIEROS</t>
  </si>
  <si>
    <t>0415100113</t>
  </si>
  <si>
    <t>CLASES DE NATACION</t>
  </si>
  <si>
    <t>0415100114</t>
  </si>
  <si>
    <t>SERV DE ECOLOGIA</t>
  </si>
  <si>
    <t>0415100115</t>
  </si>
  <si>
    <t>TRANSPORTE ESTUDIANTES C/CONVENIO</t>
  </si>
  <si>
    <t>0415100116</t>
  </si>
  <si>
    <t>USO O APROVECHAMIENTO DE LA VIA PUBLICA</t>
  </si>
  <si>
    <t>0415900101</t>
  </si>
  <si>
    <t>OTROS PRODUCTOS Q GENERAN ING CORRIENTES</t>
  </si>
  <si>
    <t>0416200101</t>
  </si>
  <si>
    <t>0416400101</t>
  </si>
  <si>
    <t>REINTEGROS</t>
  </si>
  <si>
    <t>0421100101</t>
  </si>
  <si>
    <t>FONDO GENERAL</t>
  </si>
  <si>
    <t>0421100102</t>
  </si>
  <si>
    <t>IEPS</t>
  </si>
  <si>
    <t>0421100103</t>
  </si>
  <si>
    <t>DERECHOS ALCOHOLES</t>
  </si>
  <si>
    <t>0421100104</t>
  </si>
  <si>
    <t>ISAN</t>
  </si>
  <si>
    <t>0421100105</t>
  </si>
  <si>
    <t>FOMENTO MUNICIPAL</t>
  </si>
  <si>
    <t>0421100106</t>
  </si>
  <si>
    <t>FDO FISCALIZACION</t>
  </si>
  <si>
    <t>0421100107</t>
  </si>
  <si>
    <t>IEPS GASOLINAS Y DIESEL</t>
  </si>
  <si>
    <t>0421100108</t>
  </si>
  <si>
    <t>FC ISAN</t>
  </si>
  <si>
    <t>0421100109</t>
  </si>
  <si>
    <t>FDO ISR</t>
  </si>
  <si>
    <t>0421100110</t>
  </si>
  <si>
    <t>TENENCIA</t>
  </si>
  <si>
    <t>0421200101</t>
  </si>
  <si>
    <t>FAISM</t>
  </si>
  <si>
    <t>0421200102</t>
  </si>
  <si>
    <t>FDO AXTACIONES FORTAL  MPIOS (FORTAMUN)</t>
  </si>
  <si>
    <t>0421300101</t>
  </si>
  <si>
    <t>CONVENIOS FEDERALES</t>
  </si>
  <si>
    <t>0421300201</t>
  </si>
  <si>
    <t>CONVENIOS ESTATALES ETIQUETADOS</t>
  </si>
  <si>
    <t>0511101111</t>
  </si>
  <si>
    <t>Dietas</t>
  </si>
  <si>
    <t>0511101131</t>
  </si>
  <si>
    <t>Sueldos Base</t>
  </si>
  <si>
    <t>0511201211</t>
  </si>
  <si>
    <t>Honorarios</t>
  </si>
  <si>
    <t>0511201212</t>
  </si>
  <si>
    <t>Honorarios asimilados</t>
  </si>
  <si>
    <t>0511201221</t>
  </si>
  <si>
    <t>Remuneraciones para eventuales</t>
  </si>
  <si>
    <t>0511301321</t>
  </si>
  <si>
    <t>Prima Vacacional</t>
  </si>
  <si>
    <t>0511301323</t>
  </si>
  <si>
    <t>Gratificación de fin de año</t>
  </si>
  <si>
    <t>0511301342</t>
  </si>
  <si>
    <t>Compensaciones por servicios</t>
  </si>
  <si>
    <t>0511401413</t>
  </si>
  <si>
    <t>Aportaciones IMSS</t>
  </si>
  <si>
    <t>0511401421</t>
  </si>
  <si>
    <t>Aportaciones INFONAVIT</t>
  </si>
  <si>
    <t>0511401431</t>
  </si>
  <si>
    <t>Ahorro para el retiro</t>
  </si>
  <si>
    <t>0511401441</t>
  </si>
  <si>
    <t>Seguros</t>
  </si>
  <si>
    <t>0511501511</t>
  </si>
  <si>
    <t>Cuotas para el fondo de ahorro</t>
  </si>
  <si>
    <t>0511501522</t>
  </si>
  <si>
    <t>Liquid por indem y sueldos y salarios caídos</t>
  </si>
  <si>
    <t>0511501592</t>
  </si>
  <si>
    <t>Otras prestaciones</t>
  </si>
  <si>
    <t>0511601611</t>
  </si>
  <si>
    <t>Previsiones de carácter laboral</t>
  </si>
  <si>
    <t>0512102111</t>
  </si>
  <si>
    <t>Materiales y útiles de oficina</t>
  </si>
  <si>
    <t>0512102121</t>
  </si>
  <si>
    <t>Materiales y útiles de impresión y reproducción</t>
  </si>
  <si>
    <t>0512102141</t>
  </si>
  <si>
    <t>Mat y útiles de tecnologías de la Info y Com</t>
  </si>
  <si>
    <t>0512102151</t>
  </si>
  <si>
    <t>Material impreso e información digital</t>
  </si>
  <si>
    <t>0512102161</t>
  </si>
  <si>
    <t>Material de limpieza</t>
  </si>
  <si>
    <t>0512102171</t>
  </si>
  <si>
    <t>Materiales y útiles de enseñanza</t>
  </si>
  <si>
    <t>0512402411</t>
  </si>
  <si>
    <t>Materiales de construcción minerales no metálicos</t>
  </si>
  <si>
    <t>0512402421</t>
  </si>
  <si>
    <t>Materiales de construcción de concreto</t>
  </si>
  <si>
    <t>0512402431</t>
  </si>
  <si>
    <t>Materiales de construcción de cal y yeso</t>
  </si>
  <si>
    <t>0512402441</t>
  </si>
  <si>
    <t>Materiales de construcción de madera</t>
  </si>
  <si>
    <t>0512402461</t>
  </si>
  <si>
    <t>Material eléctrico y electrónico</t>
  </si>
  <si>
    <t>0512402471</t>
  </si>
  <si>
    <t>Estructuras y manufacturas</t>
  </si>
  <si>
    <t>0512402481</t>
  </si>
  <si>
    <t>Materiales complementarios</t>
  </si>
  <si>
    <t>0512402491</t>
  </si>
  <si>
    <t>Materiales diversos</t>
  </si>
  <si>
    <t>0512502522</t>
  </si>
  <si>
    <t>Plaguicidas y pesticidas</t>
  </si>
  <si>
    <t>0512602611</t>
  </si>
  <si>
    <t>Combus Lub y aditivos vehículos Seg Pub</t>
  </si>
  <si>
    <t>0512602612</t>
  </si>
  <si>
    <t>Combus Lub y aditivos vehículos Serv Pub</t>
  </si>
  <si>
    <t>0512702711</t>
  </si>
  <si>
    <t>Vestuario y uniformes</t>
  </si>
  <si>
    <t>0512702721</t>
  </si>
  <si>
    <t>Prendas de seguridad</t>
  </si>
  <si>
    <t>0512702731</t>
  </si>
  <si>
    <t>Artículos deportivos</t>
  </si>
  <si>
    <t>0512902911</t>
  </si>
  <si>
    <t>Herramientas menores</t>
  </si>
  <si>
    <t>0512902941</t>
  </si>
  <si>
    <t>Ref y Acces men Eq cómputo y tecn de la Info</t>
  </si>
  <si>
    <t>0513103111</t>
  </si>
  <si>
    <t>Servicio de energía eléctrica</t>
  </si>
  <si>
    <t>0513103121</t>
  </si>
  <si>
    <t>Servicio de gas</t>
  </si>
  <si>
    <t>0513103131</t>
  </si>
  <si>
    <t>Servicio de agua</t>
  </si>
  <si>
    <t>0513103141</t>
  </si>
  <si>
    <t>Servicio telefonía tradicional</t>
  </si>
  <si>
    <t>0513103151</t>
  </si>
  <si>
    <t>Servicio telefonía celular</t>
  </si>
  <si>
    <t>0513103161</t>
  </si>
  <si>
    <t>Servicios de telecomunicaciones y satélites</t>
  </si>
  <si>
    <t>0513103171</t>
  </si>
  <si>
    <t>Servicios de acceso de internet</t>
  </si>
  <si>
    <t>0513103181</t>
  </si>
  <si>
    <t>Servicio postal</t>
  </si>
  <si>
    <t>0513203211</t>
  </si>
  <si>
    <t>Arrendamiento de terrenos</t>
  </si>
  <si>
    <t>0513203221</t>
  </si>
  <si>
    <t>Arrendamiento de edificios y locales</t>
  </si>
  <si>
    <t>0513203231</t>
  </si>
  <si>
    <t>Arrendam de Mobil y Eq de administración</t>
  </si>
  <si>
    <t>0513203251</t>
  </si>
  <si>
    <t>Arrendam Vehículos p Seg pub y nal</t>
  </si>
  <si>
    <t>0513203271</t>
  </si>
  <si>
    <t>Arrendamiento de activos intangibles</t>
  </si>
  <si>
    <t>0513203291</t>
  </si>
  <si>
    <t>Otros Arrendamientos</t>
  </si>
  <si>
    <t>0513303311</t>
  </si>
  <si>
    <t>Servicios legales</t>
  </si>
  <si>
    <t>0513303321</t>
  </si>
  <si>
    <t>Serv de diseño arquitectura ing y activ relac</t>
  </si>
  <si>
    <t>0513303331</t>
  </si>
  <si>
    <t>Servicios de consultoría administrativa</t>
  </si>
  <si>
    <t>0513303341</t>
  </si>
  <si>
    <t>Servicios de capacitación</t>
  </si>
  <si>
    <t>0513303361</t>
  </si>
  <si>
    <t>Impresiones doc ofic p prestación de Serv pub</t>
  </si>
  <si>
    <t>0513303371</t>
  </si>
  <si>
    <t>Servicios de protección y seguridad</t>
  </si>
  <si>
    <t>0513303391</t>
  </si>
  <si>
    <t>Serv profesionales científicos y tec integrales</t>
  </si>
  <si>
    <t>0513403441</t>
  </si>
  <si>
    <t>Seguros de responsabilidad patrimonial y fianzas</t>
  </si>
  <si>
    <t>0513403471</t>
  </si>
  <si>
    <t>Fletes y maniobras</t>
  </si>
  <si>
    <t>0513403491</t>
  </si>
  <si>
    <t>Serv financ bancarios y comerciales integrales</t>
  </si>
  <si>
    <t>0513503511</t>
  </si>
  <si>
    <t>Conservación y mantenimiento de inmuebles</t>
  </si>
  <si>
    <t>0513503521</t>
  </si>
  <si>
    <t>Instal Rep y mantto  de Mobil y Eq de admon</t>
  </si>
  <si>
    <t>0513503531</t>
  </si>
  <si>
    <t>Instal Rep y mantto de bienes informáticos</t>
  </si>
  <si>
    <t>0513503551</t>
  </si>
  <si>
    <t>Mantto y conserv Veh terrestres aéreos mariti</t>
  </si>
  <si>
    <t>0513503571</t>
  </si>
  <si>
    <t>Instal Rep y mantto de maq otros Eq y herrami</t>
  </si>
  <si>
    <t>0513603611</t>
  </si>
  <si>
    <t>Difusión e Info mensajes activ gubernamentales</t>
  </si>
  <si>
    <t>0513603641</t>
  </si>
  <si>
    <t>Servicios de revelado de fotografías</t>
  </si>
  <si>
    <t>0513703711</t>
  </si>
  <si>
    <t>Pasajes aéreos nac p  Serv pub en comisiones</t>
  </si>
  <si>
    <t>0513703721</t>
  </si>
  <si>
    <t>Pasajes terr nac p  Serv pub en comisiones</t>
  </si>
  <si>
    <t>0513703751</t>
  </si>
  <si>
    <t>Viáticos nac p Serv pub Desemp funciones ofic</t>
  </si>
  <si>
    <t>0513803821</t>
  </si>
  <si>
    <t>Gastos de orden social y cultural</t>
  </si>
  <si>
    <t>0513803831</t>
  </si>
  <si>
    <t>Congresos y convenciones</t>
  </si>
  <si>
    <t>0513803841</t>
  </si>
  <si>
    <t>Exposiciones</t>
  </si>
  <si>
    <t>0513803851</t>
  </si>
  <si>
    <t>Gastos inherentes a la investidura del H Ayuntamie</t>
  </si>
  <si>
    <t>0513803853</t>
  </si>
  <si>
    <t>Gastos de representación</t>
  </si>
  <si>
    <t>0513903921</t>
  </si>
  <si>
    <t>Otros impuestos y derechos</t>
  </si>
  <si>
    <t>0513903941</t>
  </si>
  <si>
    <t>Sentencias y resoluciones judiciales</t>
  </si>
  <si>
    <t>0513903961</t>
  </si>
  <si>
    <t>Otros gastos por responsabilidades</t>
  </si>
  <si>
    <t>0513903981</t>
  </si>
  <si>
    <t>Impuesto sobre nóminas</t>
  </si>
  <si>
    <t>0521204151</t>
  </si>
  <si>
    <t>Transferencias para servicios personales</t>
  </si>
  <si>
    <t>0523104331</t>
  </si>
  <si>
    <t>Subsidios para inversión</t>
  </si>
  <si>
    <t>0524104411</t>
  </si>
  <si>
    <t>Gastos relac con activ culturales deport y ayu</t>
  </si>
  <si>
    <t>0524204421</t>
  </si>
  <si>
    <t>Becas</t>
  </si>
  <si>
    <t>0524304451</t>
  </si>
  <si>
    <t>Donativos a instituciones sin fines de lucro</t>
  </si>
  <si>
    <t>0524404481</t>
  </si>
  <si>
    <t>Ayudas por desastres naturales y otros siniestros</t>
  </si>
  <si>
    <t>0525104511</t>
  </si>
  <si>
    <t>Pensiones</t>
  </si>
  <si>
    <t>0525204521</t>
  </si>
  <si>
    <t>Jubilaciones</t>
  </si>
  <si>
    <t>0528404841</t>
  </si>
  <si>
    <t>Donativos a fideicomisos estatales</t>
  </si>
  <si>
    <t>0533208531</t>
  </si>
  <si>
    <t>Otros convenios</t>
  </si>
  <si>
    <t>0541109211</t>
  </si>
  <si>
    <t>Int de la deuda interna con instit de crédito</t>
  </si>
  <si>
    <t>0551505111</t>
  </si>
  <si>
    <t>0551505151</t>
  </si>
  <si>
    <t>0551505191</t>
  </si>
  <si>
    <t>0551505211</t>
  </si>
  <si>
    <t>0551505221</t>
  </si>
  <si>
    <t>0551505231</t>
  </si>
  <si>
    <t>0551505311</t>
  </si>
  <si>
    <t>0551505411</t>
  </si>
  <si>
    <t>0551505641</t>
  </si>
  <si>
    <t>0551505651</t>
  </si>
  <si>
    <t>0551505671</t>
  </si>
  <si>
    <t>0311000001</t>
  </si>
  <si>
    <t>PATRIMONIO GANADO</t>
  </si>
  <si>
    <t>0312000001</t>
  </si>
  <si>
    <t>DONACIONES DE CAPITAL</t>
  </si>
  <si>
    <t>0321000001</t>
  </si>
  <si>
    <t>RESULTADO DEL EJERC (AHORRO/DESAHORRO)</t>
  </si>
  <si>
    <t>0322000101</t>
  </si>
  <si>
    <t>REMANENTE FONDO I 2016</t>
  </si>
  <si>
    <t>0322000201</t>
  </si>
  <si>
    <t>REMANENTE FONDO II 2016</t>
  </si>
  <si>
    <t>0322002008</t>
  </si>
  <si>
    <t>RESULTADO DEL EJERCICIO 2008</t>
  </si>
  <si>
    <t>0322002009</t>
  </si>
  <si>
    <t>RESULTADO DEL EJERCICIO 2009</t>
  </si>
  <si>
    <t>0322002010</t>
  </si>
  <si>
    <t>RESULTADO DEL EJERCICIO 2010</t>
  </si>
  <si>
    <t>0322002011</t>
  </si>
  <si>
    <t>RESULTADO DEL EJERCICIO 2011</t>
  </si>
  <si>
    <t>0322002012</t>
  </si>
  <si>
    <t>RESULTADO DEL EJERCICIO 2012</t>
  </si>
  <si>
    <t>0322002013</t>
  </si>
  <si>
    <t>RESULTADO DEL EJERCICIO 2013</t>
  </si>
  <si>
    <t>0322002014</t>
  </si>
  <si>
    <t>RESULTADO DEL EJERCICIO 2014</t>
  </si>
  <si>
    <t>0322002015</t>
  </si>
  <si>
    <t>RESULTADO DEL EJERCICIO 2015</t>
  </si>
  <si>
    <t>0322002016</t>
  </si>
  <si>
    <t>RESULTADO DEL EJERCICIO 2016</t>
  </si>
  <si>
    <t>0324100001</t>
  </si>
  <si>
    <t>RESERVAS DE PATRIMONIO</t>
  </si>
  <si>
    <t>BANCOMER (SEGUROS)--0153418669</t>
  </si>
  <si>
    <t>BANCOMER APORT. BENEFICIARIOS--0183724263</t>
  </si>
  <si>
    <t>BANCOMER--0448054118</t>
  </si>
  <si>
    <t>BANCOMER--0445695724</t>
  </si>
  <si>
    <t>BBVA BANCOMER CTA PUBLICA 0102349523</t>
  </si>
  <si>
    <t>BANAMEX CUENTA PUBLICA--2570961</t>
  </si>
  <si>
    <t>PLATAFORMA DIGITAL CM 2016</t>
  </si>
  <si>
    <t>FAMI 2016 7008301144</t>
  </si>
  <si>
    <t>INFR DEPORTIVA BARDA PERIMETRAL 15 BAJIO 129136610</t>
  </si>
  <si>
    <t xml:space="preserve">PRESIDENTE MUNICIPAL
DR. JUAN ARTEMIO LEON ZARATE
</t>
  </si>
  <si>
    <t xml:space="preserve">TESORERO MUNICIPAL
C.P. ADRIAN PRECIADO VARGAS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</si>
</sst>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488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0" fontId="9" fillId="0" borderId="1" xfId="0" applyFont="1" applyFill="1" applyBorder="1" applyAlignment="1"/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4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4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5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6" xfId="0" applyNumberFormat="1" applyFont="1" applyFill="1" applyBorder="1" applyAlignment="1">
      <alignment horizontal="right"/>
    </xf>
    <xf numFmtId="4" fontId="9" fillId="0" borderId="37" xfId="0" applyNumberFormat="1" applyFont="1" applyFill="1" applyBorder="1" applyAlignment="1">
      <alignment horizontal="right"/>
    </xf>
    <xf numFmtId="0" fontId="3" fillId="0" borderId="37" xfId="3" applyFont="1" applyBorder="1" applyAlignment="1">
      <alignment vertical="top" wrapText="1"/>
    </xf>
    <xf numFmtId="0" fontId="3" fillId="0" borderId="37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8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39" xfId="2" applyFont="1" applyFill="1" applyBorder="1" applyAlignment="1">
      <alignment horizontal="left" vertical="top"/>
    </xf>
    <xf numFmtId="0" fontId="2" fillId="2" borderId="40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39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Alignment="1" applyProtection="1">
      <alignment horizontal="left" vertical="top" wrapText="1"/>
    </xf>
    <xf numFmtId="4" fontId="13" fillId="0" borderId="0" xfId="2" applyNumberFormat="1" applyFont="1" applyFill="1" applyBorder="1" applyAlignment="1" applyProtection="1">
      <alignment vertical="top"/>
      <protection locked="0"/>
    </xf>
    <xf numFmtId="4" fontId="2" fillId="0" borderId="0" xfId="3" applyNumberFormat="1" applyFont="1" applyFill="1" applyBorder="1" applyProtection="1">
      <protection locked="0"/>
    </xf>
    <xf numFmtId="164" fontId="9" fillId="0" borderId="0" xfId="0" applyNumberFormat="1" applyFont="1" applyBorder="1" applyProtection="1">
      <protection locked="0"/>
    </xf>
    <xf numFmtId="4" fontId="3" fillId="0" borderId="0" xfId="3" applyNumberFormat="1" applyFont="1" applyFill="1" applyBorder="1" applyProtection="1">
      <protection locked="0"/>
    </xf>
    <xf numFmtId="4" fontId="13" fillId="0" borderId="28" xfId="3" applyNumberFormat="1" applyFont="1" applyFill="1" applyBorder="1" applyAlignment="1">
      <alignment horizontal="center" vertical="center" wrapText="1"/>
    </xf>
    <xf numFmtId="4" fontId="3" fillId="0" borderId="0" xfId="3" applyNumberFormat="1" applyFont="1" applyFill="1"/>
    <xf numFmtId="4" fontId="13" fillId="0" borderId="29" xfId="3" applyNumberFormat="1" applyFont="1" applyFill="1" applyBorder="1" applyAlignment="1">
      <alignment horizontal="center" vertical="center" wrapText="1"/>
    </xf>
    <xf numFmtId="4" fontId="13" fillId="0" borderId="24" xfId="3" applyNumberFormat="1" applyFont="1" applyFill="1" applyBorder="1" applyAlignment="1">
      <alignment horizontal="center" vertical="center" wrapText="1"/>
    </xf>
    <xf numFmtId="0" fontId="3" fillId="0" borderId="41" xfId="3" applyFont="1" applyFill="1" applyBorder="1" applyAlignment="1">
      <alignment horizontal="left" vertical="top"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</xdr:row>
      <xdr:rowOff>0</xdr:rowOff>
    </xdr:from>
    <xdr:to>
      <xdr:col>7</xdr:col>
      <xdr:colOff>346076</xdr:colOff>
      <xdr:row>20</xdr:row>
      <xdr:rowOff>4761</xdr:rowOff>
    </xdr:to>
    <xdr:sp macro="" textlink="">
      <xdr:nvSpPr>
        <xdr:cNvPr id="2" name="1 CuadroTexto"/>
        <xdr:cNvSpPr txBox="1"/>
      </xdr:nvSpPr>
      <xdr:spPr>
        <a:xfrm>
          <a:off x="7639050" y="1771650"/>
          <a:ext cx="26797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view="pageBreakPreview" zoomScaleNormal="100" zoomScaleSheetLayoutView="100" workbookViewId="0">
      <pane ySplit="2" topLeftCell="A30" activePane="bottomLeft" state="frozen"/>
      <selection activeCell="A14" sqref="A14:B14"/>
      <selection pane="bottomLeft" activeCell="B44" sqref="B44:C44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446" t="s">
        <v>133</v>
      </c>
      <c r="B1" s="447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137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229</v>
      </c>
      <c r="B21" s="72" t="s">
        <v>29</v>
      </c>
    </row>
    <row r="22" spans="1:2" x14ac:dyDescent="0.2">
      <c r="A22" s="67" t="s">
        <v>230</v>
      </c>
      <c r="B22" s="72" t="s">
        <v>30</v>
      </c>
    </row>
    <row r="23" spans="1:2" x14ac:dyDescent="0.2">
      <c r="A23" s="67" t="s">
        <v>231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226</v>
      </c>
      <c r="B28" s="72" t="s">
        <v>227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141</v>
      </c>
      <c r="B31" s="72" t="s">
        <v>135</v>
      </c>
    </row>
    <row r="32" spans="1:2" x14ac:dyDescent="0.2">
      <c r="A32" s="67" t="s">
        <v>142</v>
      </c>
      <c r="B32" s="72" t="s">
        <v>136</v>
      </c>
    </row>
    <row r="33" spans="1:3" x14ac:dyDescent="0.2">
      <c r="A33" s="67"/>
      <c r="B33" s="72"/>
    </row>
    <row r="34" spans="1:3" x14ac:dyDescent="0.2">
      <c r="A34" s="67"/>
      <c r="B34" s="71" t="s">
        <v>138</v>
      </c>
    </row>
    <row r="35" spans="1:3" x14ac:dyDescent="0.2">
      <c r="A35" s="67" t="s">
        <v>140</v>
      </c>
      <c r="B35" s="72" t="s">
        <v>41</v>
      </c>
    </row>
    <row r="36" spans="1:3" x14ac:dyDescent="0.2">
      <c r="A36" s="67"/>
      <c r="B36" s="72" t="s">
        <v>42</v>
      </c>
    </row>
    <row r="37" spans="1:3" ht="12" thickBot="1" x14ac:dyDescent="0.25">
      <c r="A37" s="68"/>
      <c r="B37" s="69"/>
    </row>
    <row r="39" spans="1:3" ht="21.75" customHeight="1" x14ac:dyDescent="0.2">
      <c r="A39" s="478" t="s">
        <v>236</v>
      </c>
      <c r="B39" s="478"/>
      <c r="C39" s="181"/>
    </row>
    <row r="40" spans="1:3" x14ac:dyDescent="0.2">
      <c r="A40" s="182"/>
      <c r="B40" s="181"/>
      <c r="C40" s="181"/>
    </row>
    <row r="41" spans="1:3" x14ac:dyDescent="0.2">
      <c r="A41" s="183"/>
      <c r="B41" s="184"/>
      <c r="C41" s="183"/>
    </row>
    <row r="42" spans="1:3" x14ac:dyDescent="0.2">
      <c r="A42" s="185"/>
      <c r="B42" s="183"/>
      <c r="C42" s="183"/>
    </row>
    <row r="43" spans="1:3" x14ac:dyDescent="0.2">
      <c r="A43" s="185"/>
      <c r="B43" s="183" t="s">
        <v>237</v>
      </c>
      <c r="C43" s="185" t="s">
        <v>237</v>
      </c>
    </row>
    <row r="44" spans="1:3" ht="45" x14ac:dyDescent="0.2">
      <c r="A44" s="185"/>
      <c r="B44" s="191" t="s">
        <v>1210</v>
      </c>
      <c r="C44" s="191" t="s">
        <v>1211</v>
      </c>
    </row>
  </sheetData>
  <sheetProtection formatCells="0" formatColumns="0" formatRows="0" autoFilter="0" pivotTables="0"/>
  <mergeCells count="2">
    <mergeCell ref="A1:B1"/>
    <mergeCell ref="A39:B39"/>
  </mergeCells>
  <pageMargins left="0.70866141732283472" right="0.70866141732283472" top="0.74803149606299213" bottom="0.74803149606299213" header="0.31496062992125984" footer="0.31496062992125984"/>
  <pageSetup scale="81" orientation="portrait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48" t="s">
        <v>143</v>
      </c>
      <c r="B2" s="449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154"/>
      <c r="C4" s="154"/>
      <c r="D4" s="155"/>
    </row>
    <row r="5" spans="1:4" ht="14.1" customHeight="1" x14ac:dyDescent="0.2">
      <c r="A5" s="139" t="s">
        <v>144</v>
      </c>
      <c r="B5" s="145"/>
      <c r="C5" s="145"/>
      <c r="D5" s="146"/>
    </row>
    <row r="6" spans="1:4" ht="14.1" customHeight="1" x14ac:dyDescent="0.2">
      <c r="A6" s="450" t="s">
        <v>158</v>
      </c>
      <c r="B6" s="460"/>
      <c r="C6" s="460"/>
      <c r="D6" s="461"/>
    </row>
    <row r="7" spans="1:4" ht="14.1" customHeight="1" thickBot="1" x14ac:dyDescent="0.25">
      <c r="A7" s="151" t="s">
        <v>159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5" customFormat="1" ht="11.25" customHeight="1" x14ac:dyDescent="0.25">
      <c r="A1" s="14" t="s">
        <v>43</v>
      </c>
      <c r="B1" s="14"/>
      <c r="C1" s="287"/>
      <c r="D1" s="14"/>
      <c r="E1" s="14"/>
      <c r="F1" s="14"/>
      <c r="G1" s="288"/>
    </row>
    <row r="2" spans="1:7" s="255" customFormat="1" ht="11.25" customHeight="1" x14ac:dyDescent="0.25">
      <c r="A2" s="14" t="s">
        <v>139</v>
      </c>
      <c r="B2" s="14"/>
      <c r="C2" s="287"/>
      <c r="D2" s="14"/>
      <c r="E2" s="14"/>
      <c r="F2" s="14"/>
      <c r="G2" s="14"/>
    </row>
    <row r="5" spans="1:7" ht="11.25" customHeight="1" x14ac:dyDescent="0.2">
      <c r="A5" s="216" t="s">
        <v>300</v>
      </c>
      <c r="B5" s="216"/>
      <c r="G5" s="189" t="s">
        <v>299</v>
      </c>
    </row>
    <row r="6" spans="1:7" x14ac:dyDescent="0.2">
      <c r="A6" s="285"/>
      <c r="B6" s="285"/>
      <c r="C6" s="286"/>
      <c r="D6" s="285"/>
      <c r="E6" s="285"/>
      <c r="F6" s="285"/>
      <c r="G6" s="285"/>
    </row>
    <row r="7" spans="1:7" ht="15" customHeight="1" x14ac:dyDescent="0.2">
      <c r="A7" s="227" t="s">
        <v>45</v>
      </c>
      <c r="B7" s="226" t="s">
        <v>46</v>
      </c>
      <c r="C7" s="224" t="s">
        <v>243</v>
      </c>
      <c r="D7" s="225" t="s">
        <v>242</v>
      </c>
      <c r="E7" s="225" t="s">
        <v>298</v>
      </c>
      <c r="F7" s="226" t="s">
        <v>297</v>
      </c>
      <c r="G7" s="226" t="s">
        <v>296</v>
      </c>
    </row>
    <row r="8" spans="1:7" x14ac:dyDescent="0.2">
      <c r="A8" s="282" t="s">
        <v>519</v>
      </c>
      <c r="B8" s="282" t="s">
        <v>519</v>
      </c>
      <c r="C8" s="221"/>
      <c r="D8" s="284"/>
      <c r="E8" s="283"/>
      <c r="F8" s="282"/>
      <c r="G8" s="282"/>
    </row>
    <row r="9" spans="1:7" x14ac:dyDescent="0.2">
      <c r="A9" s="282"/>
      <c r="B9" s="282"/>
      <c r="C9" s="221"/>
      <c r="D9" s="283"/>
      <c r="E9" s="283"/>
      <c r="F9" s="282"/>
      <c r="G9" s="282"/>
    </row>
    <row r="10" spans="1:7" x14ac:dyDescent="0.2">
      <c r="A10" s="282"/>
      <c r="B10" s="282"/>
      <c r="C10" s="221"/>
      <c r="D10" s="283"/>
      <c r="E10" s="283"/>
      <c r="F10" s="282"/>
      <c r="G10" s="282"/>
    </row>
    <row r="11" spans="1:7" x14ac:dyDescent="0.2">
      <c r="A11" s="282"/>
      <c r="B11" s="282"/>
      <c r="C11" s="221"/>
      <c r="D11" s="283"/>
      <c r="E11" s="283"/>
      <c r="F11" s="282"/>
      <c r="G11" s="282"/>
    </row>
    <row r="12" spans="1:7" x14ac:dyDescent="0.2">
      <c r="A12" s="282"/>
      <c r="B12" s="282"/>
      <c r="C12" s="221"/>
      <c r="D12" s="283"/>
      <c r="E12" s="283"/>
      <c r="F12" s="282"/>
      <c r="G12" s="282"/>
    </row>
    <row r="13" spans="1:7" x14ac:dyDescent="0.2">
      <c r="A13" s="282"/>
      <c r="B13" s="282"/>
      <c r="C13" s="221"/>
      <c r="D13" s="283"/>
      <c r="E13" s="283"/>
      <c r="F13" s="282"/>
      <c r="G13" s="282"/>
    </row>
    <row r="14" spans="1:7" x14ac:dyDescent="0.2">
      <c r="A14" s="282"/>
      <c r="B14" s="282"/>
      <c r="C14" s="221"/>
      <c r="D14" s="283"/>
      <c r="E14" s="283"/>
      <c r="F14" s="282"/>
      <c r="G14" s="282"/>
    </row>
    <row r="15" spans="1:7" x14ac:dyDescent="0.2">
      <c r="A15" s="282"/>
      <c r="B15" s="282"/>
      <c r="C15" s="221"/>
      <c r="D15" s="283"/>
      <c r="E15" s="283"/>
      <c r="F15" s="282"/>
      <c r="G15" s="282"/>
    </row>
    <row r="16" spans="1:7" x14ac:dyDescent="0.2">
      <c r="A16" s="62"/>
      <c r="B16" s="62" t="s">
        <v>295</v>
      </c>
      <c r="C16" s="243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48" t="s">
        <v>143</v>
      </c>
      <c r="B2" s="449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160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161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162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164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6"/>
      <c r="D1" s="3"/>
      <c r="E1" s="5"/>
    </row>
    <row r="2" spans="1:5" x14ac:dyDescent="0.2">
      <c r="A2" s="3" t="s">
        <v>139</v>
      </c>
      <c r="B2" s="3"/>
      <c r="C2" s="246"/>
      <c r="D2" s="3"/>
      <c r="E2" s="3"/>
    </row>
    <row r="5" spans="1:5" ht="11.25" customHeight="1" x14ac:dyDescent="0.2">
      <c r="A5" s="216" t="s">
        <v>304</v>
      </c>
      <c r="B5" s="216"/>
      <c r="E5" s="189" t="s">
        <v>303</v>
      </c>
    </row>
    <row r="6" spans="1:5" x14ac:dyDescent="0.2">
      <c r="A6" s="285"/>
      <c r="B6" s="285"/>
      <c r="C6" s="286"/>
      <c r="D6" s="285"/>
      <c r="E6" s="285"/>
    </row>
    <row r="7" spans="1:5" ht="15" customHeight="1" x14ac:dyDescent="0.2">
      <c r="A7" s="227" t="s">
        <v>45</v>
      </c>
      <c r="B7" s="226" t="s">
        <v>46</v>
      </c>
      <c r="C7" s="224" t="s">
        <v>243</v>
      </c>
      <c r="D7" s="225" t="s">
        <v>242</v>
      </c>
      <c r="E7" s="226" t="s">
        <v>302</v>
      </c>
    </row>
    <row r="8" spans="1:5" ht="11.25" customHeight="1" x14ac:dyDescent="0.2">
      <c r="A8" s="284" t="s">
        <v>519</v>
      </c>
      <c r="B8" s="284" t="s">
        <v>519</v>
      </c>
      <c r="C8" s="251"/>
      <c r="D8" s="284"/>
      <c r="E8" s="284"/>
    </row>
    <row r="9" spans="1:5" ht="11.25" customHeight="1" x14ac:dyDescent="0.2">
      <c r="A9" s="284"/>
      <c r="B9" s="284"/>
      <c r="C9" s="251"/>
      <c r="D9" s="284"/>
      <c r="E9" s="284"/>
    </row>
    <row r="10" spans="1:5" ht="11.25" customHeight="1" x14ac:dyDescent="0.2">
      <c r="A10" s="284"/>
      <c r="B10" s="284"/>
      <c r="C10" s="251"/>
      <c r="D10" s="284"/>
      <c r="E10" s="284"/>
    </row>
    <row r="11" spans="1:5" ht="11.25" customHeight="1" x14ac:dyDescent="0.2">
      <c r="A11" s="284"/>
      <c r="B11" s="284"/>
      <c r="C11" s="251"/>
      <c r="D11" s="284"/>
      <c r="E11" s="284"/>
    </row>
    <row r="12" spans="1:5" ht="11.25" customHeight="1" x14ac:dyDescent="0.2">
      <c r="A12" s="284"/>
      <c r="B12" s="284"/>
      <c r="C12" s="251"/>
      <c r="D12" s="284"/>
      <c r="E12" s="284"/>
    </row>
    <row r="13" spans="1:5" ht="11.25" customHeight="1" x14ac:dyDescent="0.2">
      <c r="A13" s="284"/>
      <c r="B13" s="284"/>
      <c r="C13" s="251"/>
      <c r="D13" s="284"/>
      <c r="E13" s="284"/>
    </row>
    <row r="14" spans="1:5" ht="11.25" customHeight="1" x14ac:dyDescent="0.2">
      <c r="A14" s="284"/>
      <c r="B14" s="284"/>
      <c r="C14" s="251"/>
      <c r="D14" s="284"/>
      <c r="E14" s="284"/>
    </row>
    <row r="15" spans="1:5" x14ac:dyDescent="0.2">
      <c r="A15" s="284"/>
      <c r="B15" s="284"/>
      <c r="C15" s="251"/>
      <c r="D15" s="284"/>
      <c r="E15" s="284"/>
    </row>
    <row r="16" spans="1:5" x14ac:dyDescent="0.2">
      <c r="A16" s="250"/>
      <c r="B16" s="250" t="s">
        <v>301</v>
      </c>
      <c r="C16" s="249">
        <f>SUM(C8:C15)</f>
        <v>0</v>
      </c>
      <c r="D16" s="250"/>
      <c r="E16" s="250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48" t="s">
        <v>143</v>
      </c>
      <c r="B2" s="449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165</v>
      </c>
      <c r="B6" s="92"/>
      <c r="C6" s="92"/>
      <c r="D6" s="92"/>
      <c r="E6" s="93"/>
    </row>
    <row r="7" spans="1:5" ht="14.1" customHeight="1" x14ac:dyDescent="0.2">
      <c r="A7" s="148" t="s">
        <v>166</v>
      </c>
      <c r="B7" s="12"/>
      <c r="C7" s="12"/>
      <c r="D7" s="12"/>
      <c r="E7" s="96"/>
    </row>
    <row r="8" spans="1:5" ht="14.1" customHeight="1" thickBot="1" x14ac:dyDescent="0.25">
      <c r="A8" s="151" t="s">
        <v>167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view="pageBreakPreview" topLeftCell="A49" zoomScaleNormal="100" zoomScaleSheetLayoutView="100" workbookViewId="0">
      <selection activeCell="C82" sqref="C82"/>
    </sheetView>
  </sheetViews>
  <sheetFormatPr baseColWidth="10" defaultRowHeight="11.25" x14ac:dyDescent="0.2"/>
  <cols>
    <col min="1" max="1" width="20.7109375" style="89" customWidth="1"/>
    <col min="2" max="2" width="37.28515625" style="89" bestFit="1" customWidth="1"/>
    <col min="3" max="3" width="12.28515625" style="7" bestFit="1" customWidth="1"/>
    <col min="4" max="4" width="11.7109375" style="7" bestFit="1" customWidth="1"/>
    <col min="5" max="5" width="10.85546875" style="7" bestFit="1" customWidth="1"/>
    <col min="6" max="7" width="14.140625" style="89" bestFit="1" customWidth="1"/>
    <col min="8" max="8" width="4.7109375" style="89" bestFit="1" customWidth="1"/>
    <col min="9" max="16384" width="11.42578125" style="89"/>
  </cols>
  <sheetData>
    <row r="1" spans="1:6" x14ac:dyDescent="0.2">
      <c r="A1" s="3" t="s">
        <v>43</v>
      </c>
      <c r="B1" s="3"/>
      <c r="C1" s="246"/>
      <c r="D1" s="246"/>
      <c r="E1" s="246"/>
      <c r="F1" s="5"/>
    </row>
    <row r="2" spans="1:6" x14ac:dyDescent="0.2">
      <c r="A2" s="3" t="s">
        <v>139</v>
      </c>
      <c r="B2" s="3"/>
      <c r="C2" s="246"/>
      <c r="D2" s="246"/>
      <c r="E2" s="246"/>
      <c r="F2" s="240"/>
    </row>
    <row r="3" spans="1:6" ht="11.25" customHeight="1" x14ac:dyDescent="0.2">
      <c r="A3" s="216" t="s">
        <v>320</v>
      </c>
      <c r="B3" s="216"/>
      <c r="C3" s="291"/>
      <c r="D3" s="291"/>
      <c r="E3" s="291"/>
      <c r="F3" s="267" t="s">
        <v>309</v>
      </c>
    </row>
    <row r="4" spans="1:6" ht="15" customHeight="1" x14ac:dyDescent="0.2">
      <c r="A4" s="227" t="s">
        <v>45</v>
      </c>
      <c r="B4" s="226" t="s">
        <v>46</v>
      </c>
      <c r="C4" s="290" t="s">
        <v>47</v>
      </c>
      <c r="D4" s="290" t="s">
        <v>48</v>
      </c>
      <c r="E4" s="290" t="s">
        <v>49</v>
      </c>
      <c r="F4" s="289" t="s">
        <v>308</v>
      </c>
    </row>
    <row r="5" spans="1:6" x14ac:dyDescent="0.2">
      <c r="A5" s="222" t="s">
        <v>744</v>
      </c>
      <c r="B5" s="222" t="s">
        <v>745</v>
      </c>
      <c r="C5" s="221">
        <v>875286.9</v>
      </c>
      <c r="D5" s="221">
        <v>1699286.9</v>
      </c>
      <c r="E5" s="221">
        <v>824000</v>
      </c>
      <c r="F5" s="221"/>
    </row>
    <row r="6" spans="1:6" x14ac:dyDescent="0.2">
      <c r="A6" s="222" t="s">
        <v>746</v>
      </c>
      <c r="B6" s="222" t="s">
        <v>747</v>
      </c>
      <c r="C6" s="221">
        <v>4760402.74</v>
      </c>
      <c r="D6" s="221">
        <v>4760402.74</v>
      </c>
      <c r="E6" s="221">
        <v>0</v>
      </c>
      <c r="F6" s="221"/>
    </row>
    <row r="7" spans="1:6" x14ac:dyDescent="0.2">
      <c r="A7" s="222" t="s">
        <v>748</v>
      </c>
      <c r="B7" s="222" t="s">
        <v>749</v>
      </c>
      <c r="C7" s="221">
        <v>3769326.62</v>
      </c>
      <c r="D7" s="221">
        <v>7035046.75</v>
      </c>
      <c r="E7" s="221">
        <v>3265720.13</v>
      </c>
      <c r="F7" s="221"/>
    </row>
    <row r="8" spans="1:6" x14ac:dyDescent="0.2">
      <c r="A8" s="222" t="s">
        <v>750</v>
      </c>
      <c r="B8" s="222" t="s">
        <v>751</v>
      </c>
      <c r="C8" s="221">
        <v>19048779.600000001</v>
      </c>
      <c r="D8" s="221">
        <v>20544593.530000001</v>
      </c>
      <c r="E8" s="221">
        <v>1495813.93</v>
      </c>
      <c r="F8" s="221"/>
    </row>
    <row r="9" spans="1:6" x14ac:dyDescent="0.2">
      <c r="A9" s="222" t="s">
        <v>752</v>
      </c>
      <c r="B9" s="222" t="s">
        <v>753</v>
      </c>
      <c r="C9" s="221">
        <v>2812368.73</v>
      </c>
      <c r="D9" s="221">
        <v>8632559.8699999992</v>
      </c>
      <c r="E9" s="221">
        <v>5820191.1399999997</v>
      </c>
      <c r="F9" s="221"/>
    </row>
    <row r="10" spans="1:6" x14ac:dyDescent="0.2">
      <c r="A10" s="222" t="s">
        <v>754</v>
      </c>
      <c r="B10" s="222" t="s">
        <v>755</v>
      </c>
      <c r="C10" s="221">
        <v>28256332.170000002</v>
      </c>
      <c r="D10" s="221">
        <v>57734538.780000001</v>
      </c>
      <c r="E10" s="221">
        <v>29478206.609999999</v>
      </c>
      <c r="F10" s="221"/>
    </row>
    <row r="11" spans="1:6" x14ac:dyDescent="0.2">
      <c r="A11" s="222" t="s">
        <v>756</v>
      </c>
      <c r="B11" s="222" t="s">
        <v>757</v>
      </c>
      <c r="C11" s="221">
        <v>2232647.0499999998</v>
      </c>
      <c r="D11" s="221">
        <v>10151493.1</v>
      </c>
      <c r="E11" s="221">
        <v>7918846.0499999998</v>
      </c>
      <c r="F11" s="221"/>
    </row>
    <row r="12" spans="1:6" x14ac:dyDescent="0.2">
      <c r="A12" s="222" t="s">
        <v>758</v>
      </c>
      <c r="B12" s="222" t="s">
        <v>759</v>
      </c>
      <c r="C12" s="221">
        <v>76103502.540000007</v>
      </c>
      <c r="D12" s="221">
        <v>76910291.480000004</v>
      </c>
      <c r="E12" s="221">
        <v>806788.94</v>
      </c>
      <c r="F12" s="221"/>
    </row>
    <row r="13" spans="1:6" x14ac:dyDescent="0.2">
      <c r="A13" s="222" t="s">
        <v>760</v>
      </c>
      <c r="B13" s="222" t="s">
        <v>751</v>
      </c>
      <c r="C13" s="221">
        <v>89174.81</v>
      </c>
      <c r="D13" s="221">
        <v>845025.65</v>
      </c>
      <c r="E13" s="221">
        <v>755850.84</v>
      </c>
      <c r="F13" s="221"/>
    </row>
    <row r="14" spans="1:6" x14ac:dyDescent="0.2">
      <c r="A14" s="222" t="s">
        <v>761</v>
      </c>
      <c r="B14" s="222" t="s">
        <v>757</v>
      </c>
      <c r="C14" s="221">
        <v>270364.13</v>
      </c>
      <c r="D14" s="221">
        <v>270364.13</v>
      </c>
      <c r="E14" s="221">
        <v>0</v>
      </c>
      <c r="F14" s="221"/>
    </row>
    <row r="15" spans="1:6" x14ac:dyDescent="0.2">
      <c r="A15" s="62"/>
      <c r="B15" s="62" t="s">
        <v>319</v>
      </c>
      <c r="C15" s="243">
        <f>SUM(C5:C14)</f>
        <v>138218185.29000002</v>
      </c>
      <c r="D15" s="243">
        <f>SUM(D5:D14)</f>
        <v>188583602.92999998</v>
      </c>
      <c r="E15" s="243">
        <f>SUM(E5:E14)</f>
        <v>50365417.640000001</v>
      </c>
      <c r="F15" s="243"/>
    </row>
    <row r="16" spans="1:6" x14ac:dyDescent="0.2">
      <c r="A16" s="60"/>
      <c r="B16" s="60"/>
      <c r="C16" s="230"/>
      <c r="D16" s="230"/>
      <c r="E16" s="230"/>
      <c r="F16" s="60"/>
    </row>
    <row r="17" spans="1:6" ht="11.25" customHeight="1" x14ac:dyDescent="0.2">
      <c r="A17" s="216" t="s">
        <v>318</v>
      </c>
      <c r="B17" s="60"/>
      <c r="C17" s="291"/>
      <c r="D17" s="291"/>
      <c r="E17" s="291"/>
      <c r="F17" s="267" t="s">
        <v>309</v>
      </c>
    </row>
    <row r="18" spans="1:6" ht="15" customHeight="1" x14ac:dyDescent="0.2">
      <c r="A18" s="227" t="s">
        <v>45</v>
      </c>
      <c r="B18" s="226" t="s">
        <v>46</v>
      </c>
      <c r="C18" s="290" t="s">
        <v>47</v>
      </c>
      <c r="D18" s="290" t="s">
        <v>48</v>
      </c>
      <c r="E18" s="290" t="s">
        <v>49</v>
      </c>
      <c r="F18" s="289" t="s">
        <v>308</v>
      </c>
    </row>
    <row r="19" spans="1:6" x14ac:dyDescent="0.2">
      <c r="A19" s="222" t="s">
        <v>762</v>
      </c>
      <c r="B19" s="261" t="s">
        <v>763</v>
      </c>
      <c r="C19" s="262">
        <v>817665.25</v>
      </c>
      <c r="D19" s="262">
        <v>1337710.33</v>
      </c>
      <c r="E19" s="262">
        <v>520045.08</v>
      </c>
      <c r="F19" s="261"/>
    </row>
    <row r="20" spans="1:6" x14ac:dyDescent="0.2">
      <c r="A20" s="222" t="s">
        <v>764</v>
      </c>
      <c r="B20" s="261" t="s">
        <v>765</v>
      </c>
      <c r="C20" s="262">
        <v>0</v>
      </c>
      <c r="D20" s="262">
        <v>244364.59</v>
      </c>
      <c r="E20" s="262">
        <v>244364.59</v>
      </c>
      <c r="F20" s="261"/>
    </row>
    <row r="21" spans="1:6" x14ac:dyDescent="0.2">
      <c r="A21" s="222" t="s">
        <v>766</v>
      </c>
      <c r="B21" s="261" t="s">
        <v>767</v>
      </c>
      <c r="C21" s="262">
        <v>157216.37</v>
      </c>
      <c r="D21" s="262">
        <v>577435</v>
      </c>
      <c r="E21" s="262">
        <v>420218.63</v>
      </c>
      <c r="F21" s="261"/>
    </row>
    <row r="22" spans="1:6" x14ac:dyDescent="0.2">
      <c r="A22" s="222" t="s">
        <v>768</v>
      </c>
      <c r="B22" s="261" t="s">
        <v>769</v>
      </c>
      <c r="C22" s="262">
        <v>0</v>
      </c>
      <c r="D22" s="262">
        <v>416795.58</v>
      </c>
      <c r="E22" s="262">
        <v>416795.58</v>
      </c>
      <c r="F22" s="261"/>
    </row>
    <row r="23" spans="1:6" x14ac:dyDescent="0.2">
      <c r="A23" s="222" t="s">
        <v>770</v>
      </c>
      <c r="B23" s="261" t="s">
        <v>771</v>
      </c>
      <c r="C23" s="262">
        <v>15142.03</v>
      </c>
      <c r="D23" s="262">
        <v>41378.01</v>
      </c>
      <c r="E23" s="262">
        <v>26235.98</v>
      </c>
      <c r="F23" s="261"/>
    </row>
    <row r="24" spans="1:6" x14ac:dyDescent="0.2">
      <c r="A24" s="222" t="s">
        <v>772</v>
      </c>
      <c r="B24" s="261" t="s">
        <v>773</v>
      </c>
      <c r="C24" s="262">
        <v>0</v>
      </c>
      <c r="D24" s="262">
        <v>397000</v>
      </c>
      <c r="E24" s="262">
        <v>397000</v>
      </c>
      <c r="F24" s="261"/>
    </row>
    <row r="25" spans="1:6" x14ac:dyDescent="0.2">
      <c r="A25" s="222" t="s">
        <v>774</v>
      </c>
      <c r="B25" s="261" t="s">
        <v>775</v>
      </c>
      <c r="C25" s="262">
        <v>18396</v>
      </c>
      <c r="D25" s="262">
        <v>58628</v>
      </c>
      <c r="E25" s="262">
        <v>40232</v>
      </c>
      <c r="F25" s="261"/>
    </row>
    <row r="26" spans="1:6" x14ac:dyDescent="0.2">
      <c r="A26" s="222" t="s">
        <v>776</v>
      </c>
      <c r="B26" s="261" t="s">
        <v>777</v>
      </c>
      <c r="C26" s="262">
        <v>0</v>
      </c>
      <c r="D26" s="262">
        <v>50000.06</v>
      </c>
      <c r="E26" s="262">
        <v>50000.06</v>
      </c>
      <c r="F26" s="261"/>
    </row>
    <row r="27" spans="1:6" x14ac:dyDescent="0.2">
      <c r="A27" s="222" t="s">
        <v>778</v>
      </c>
      <c r="B27" s="261" t="s">
        <v>779</v>
      </c>
      <c r="C27" s="262">
        <v>0</v>
      </c>
      <c r="D27" s="262">
        <v>9918.89</v>
      </c>
      <c r="E27" s="262">
        <v>9918.89</v>
      </c>
      <c r="F27" s="261"/>
    </row>
    <row r="28" spans="1:6" x14ac:dyDescent="0.2">
      <c r="A28" s="222" t="s">
        <v>780</v>
      </c>
      <c r="B28" s="261" t="s">
        <v>781</v>
      </c>
      <c r="C28" s="262">
        <v>10636884.140000001</v>
      </c>
      <c r="D28" s="262">
        <v>15469546.640000001</v>
      </c>
      <c r="E28" s="262">
        <v>4832662.5</v>
      </c>
      <c r="F28" s="261"/>
    </row>
    <row r="29" spans="1:6" x14ac:dyDescent="0.2">
      <c r="A29" s="222" t="s">
        <v>782</v>
      </c>
      <c r="B29" s="261" t="s">
        <v>783</v>
      </c>
      <c r="C29" s="262">
        <v>110000.02</v>
      </c>
      <c r="D29" s="262">
        <v>200480.02</v>
      </c>
      <c r="E29" s="262">
        <v>90480</v>
      </c>
      <c r="F29" s="261"/>
    </row>
    <row r="30" spans="1:6" x14ac:dyDescent="0.2">
      <c r="A30" s="222" t="s">
        <v>784</v>
      </c>
      <c r="B30" s="261" t="s">
        <v>785</v>
      </c>
      <c r="C30" s="262">
        <v>25520</v>
      </c>
      <c r="D30" s="262">
        <v>25520</v>
      </c>
      <c r="E30" s="262">
        <v>0</v>
      </c>
      <c r="F30" s="261"/>
    </row>
    <row r="31" spans="1:6" x14ac:dyDescent="0.2">
      <c r="A31" s="222" t="s">
        <v>786</v>
      </c>
      <c r="B31" s="261" t="s">
        <v>787</v>
      </c>
      <c r="C31" s="262">
        <v>154289.25</v>
      </c>
      <c r="D31" s="262">
        <v>154289.25</v>
      </c>
      <c r="E31" s="262">
        <v>0</v>
      </c>
      <c r="F31" s="261"/>
    </row>
    <row r="32" spans="1:6" x14ac:dyDescent="0.2">
      <c r="A32" s="222" t="s">
        <v>788</v>
      </c>
      <c r="B32" s="261" t="s">
        <v>789</v>
      </c>
      <c r="C32" s="262">
        <v>3784655.87</v>
      </c>
      <c r="D32" s="262">
        <v>3784655.87</v>
      </c>
      <c r="E32" s="262">
        <v>0</v>
      </c>
      <c r="F32" s="261"/>
    </row>
    <row r="33" spans="1:8" x14ac:dyDescent="0.2">
      <c r="A33" s="222" t="s">
        <v>790</v>
      </c>
      <c r="B33" s="261" t="s">
        <v>791</v>
      </c>
      <c r="C33" s="262">
        <v>0</v>
      </c>
      <c r="D33" s="262">
        <v>25219.69</v>
      </c>
      <c r="E33" s="262">
        <v>25219.69</v>
      </c>
      <c r="F33" s="261"/>
    </row>
    <row r="34" spans="1:8" x14ac:dyDescent="0.2">
      <c r="A34" s="222" t="s">
        <v>792</v>
      </c>
      <c r="B34" s="261" t="s">
        <v>793</v>
      </c>
      <c r="C34" s="262">
        <v>1666361.3</v>
      </c>
      <c r="D34" s="262">
        <v>1765939.84</v>
      </c>
      <c r="E34" s="262">
        <v>99578.54</v>
      </c>
      <c r="F34" s="261"/>
    </row>
    <row r="35" spans="1:8" x14ac:dyDescent="0.2">
      <c r="A35" s="222" t="s">
        <v>794</v>
      </c>
      <c r="B35" s="261" t="s">
        <v>795</v>
      </c>
      <c r="C35" s="262">
        <v>51946.14</v>
      </c>
      <c r="D35" s="262">
        <v>51946.14</v>
      </c>
      <c r="E35" s="262">
        <v>0</v>
      </c>
      <c r="F35" s="261"/>
    </row>
    <row r="36" spans="1:8" x14ac:dyDescent="0.2">
      <c r="A36" s="222" t="s">
        <v>796</v>
      </c>
      <c r="B36" s="261" t="s">
        <v>797</v>
      </c>
      <c r="C36" s="262">
        <v>418598.69</v>
      </c>
      <c r="D36" s="262">
        <v>502839.68</v>
      </c>
      <c r="E36" s="262">
        <v>84240.99</v>
      </c>
      <c r="F36" s="261"/>
    </row>
    <row r="37" spans="1:8" x14ac:dyDescent="0.2">
      <c r="A37" s="222" t="s">
        <v>798</v>
      </c>
      <c r="B37" s="261" t="s">
        <v>799</v>
      </c>
      <c r="C37" s="262">
        <v>23023.22</v>
      </c>
      <c r="D37" s="262">
        <v>31072.06</v>
      </c>
      <c r="E37" s="262">
        <v>8048.84</v>
      </c>
      <c r="F37" s="261"/>
    </row>
    <row r="38" spans="1:8" x14ac:dyDescent="0.2">
      <c r="A38" s="222" t="s">
        <v>800</v>
      </c>
      <c r="B38" s="261" t="s">
        <v>801</v>
      </c>
      <c r="C38" s="262">
        <v>34568</v>
      </c>
      <c r="D38" s="262">
        <v>34568</v>
      </c>
      <c r="E38" s="262">
        <v>0</v>
      </c>
      <c r="F38" s="261"/>
    </row>
    <row r="39" spans="1:8" x14ac:dyDescent="0.2">
      <c r="A39" s="62"/>
      <c r="B39" s="62" t="s">
        <v>317</v>
      </c>
      <c r="C39" s="243">
        <f>SUM(C19:C38)</f>
        <v>17914266.280000001</v>
      </c>
      <c r="D39" s="243">
        <f>SUM(D19:D38)</f>
        <v>25179307.650000002</v>
      </c>
      <c r="E39" s="243">
        <f>SUM(E19:E38)</f>
        <v>7265041.370000001</v>
      </c>
      <c r="F39" s="243"/>
    </row>
    <row r="40" spans="1:8" s="8" customFormat="1" x14ac:dyDescent="0.2">
      <c r="A40" s="59"/>
      <c r="B40" s="59"/>
      <c r="C40" s="11"/>
      <c r="D40" s="11"/>
      <c r="E40" s="11"/>
      <c r="F40" s="11"/>
    </row>
    <row r="41" spans="1:8" s="8" customFormat="1" ht="11.25" customHeight="1" x14ac:dyDescent="0.2">
      <c r="A41" s="216" t="s">
        <v>316</v>
      </c>
      <c r="B41" s="216"/>
      <c r="C41" s="291"/>
      <c r="D41" s="291"/>
      <c r="E41" s="291"/>
      <c r="G41" s="267" t="s">
        <v>309</v>
      </c>
    </row>
    <row r="42" spans="1:8" s="8" customFormat="1" ht="27.95" customHeight="1" x14ac:dyDescent="0.2">
      <c r="A42" s="227" t="s">
        <v>45</v>
      </c>
      <c r="B42" s="226" t="s">
        <v>46</v>
      </c>
      <c r="C42" s="290" t="s">
        <v>47</v>
      </c>
      <c r="D42" s="290" t="s">
        <v>48</v>
      </c>
      <c r="E42" s="290" t="s">
        <v>49</v>
      </c>
      <c r="F42" s="289" t="s">
        <v>308</v>
      </c>
      <c r="G42" s="289" t="s">
        <v>307</v>
      </c>
      <c r="H42" s="289" t="s">
        <v>306</v>
      </c>
    </row>
    <row r="43" spans="1:8" s="8" customFormat="1" x14ac:dyDescent="0.2">
      <c r="A43" s="222" t="s">
        <v>519</v>
      </c>
      <c r="B43" s="261" t="s">
        <v>519</v>
      </c>
      <c r="C43" s="221"/>
      <c r="D43" s="262"/>
      <c r="E43" s="262"/>
      <c r="F43" s="261"/>
      <c r="G43" s="261"/>
      <c r="H43" s="261"/>
    </row>
    <row r="44" spans="1:8" s="8" customFormat="1" x14ac:dyDescent="0.2">
      <c r="A44" s="62"/>
      <c r="B44" s="62" t="s">
        <v>315</v>
      </c>
      <c r="C44" s="243">
        <f>SUM(C43:C43)</f>
        <v>0</v>
      </c>
      <c r="D44" s="243">
        <f>SUM(D43:D43)</f>
        <v>0</v>
      </c>
      <c r="E44" s="243">
        <f>SUM(E43:E43)</f>
        <v>0</v>
      </c>
      <c r="F44" s="243"/>
      <c r="G44" s="243"/>
      <c r="H44" s="243"/>
    </row>
    <row r="46" spans="1:8" x14ac:dyDescent="0.2">
      <c r="A46" s="216" t="s">
        <v>314</v>
      </c>
      <c r="B46" s="216"/>
      <c r="C46" s="291"/>
      <c r="D46" s="291"/>
      <c r="E46" s="291"/>
      <c r="G46" s="267" t="s">
        <v>309</v>
      </c>
    </row>
    <row r="47" spans="1:8" x14ac:dyDescent="0.2">
      <c r="A47" s="278"/>
      <c r="B47" s="278"/>
      <c r="C47" s="228"/>
      <c r="H47" s="7"/>
    </row>
    <row r="48" spans="1:8" ht="27.95" customHeight="1" x14ac:dyDescent="0.2">
      <c r="A48" s="227" t="s">
        <v>45</v>
      </c>
      <c r="B48" s="226" t="s">
        <v>46</v>
      </c>
      <c r="C48" s="290" t="s">
        <v>47</v>
      </c>
      <c r="D48" s="290" t="s">
        <v>48</v>
      </c>
      <c r="E48" s="290" t="s">
        <v>49</v>
      </c>
      <c r="F48" s="289" t="s">
        <v>308</v>
      </c>
      <c r="G48" s="289" t="s">
        <v>307</v>
      </c>
      <c r="H48" s="289" t="s">
        <v>306</v>
      </c>
    </row>
    <row r="49" spans="1:8" x14ac:dyDescent="0.2">
      <c r="A49" s="222" t="s">
        <v>519</v>
      </c>
      <c r="B49" s="261" t="s">
        <v>519</v>
      </c>
      <c r="C49" s="221"/>
      <c r="D49" s="262"/>
      <c r="E49" s="262"/>
      <c r="F49" s="261"/>
      <c r="G49" s="261"/>
      <c r="H49" s="261"/>
    </row>
    <row r="50" spans="1:8" x14ac:dyDescent="0.2">
      <c r="A50" s="62"/>
      <c r="B50" s="62" t="s">
        <v>313</v>
      </c>
      <c r="C50" s="243">
        <f>SUM(C49:C49)</f>
        <v>0</v>
      </c>
      <c r="D50" s="243">
        <f>SUM(D49:D49)</f>
        <v>0</v>
      </c>
      <c r="E50" s="243">
        <f>SUM(E49:E49)</f>
        <v>0</v>
      </c>
      <c r="F50" s="243"/>
      <c r="G50" s="243"/>
      <c r="H50" s="243"/>
    </row>
    <row r="52" spans="1:8" x14ac:dyDescent="0.2">
      <c r="A52" s="216" t="s">
        <v>312</v>
      </c>
      <c r="B52" s="216"/>
      <c r="C52" s="291"/>
      <c r="D52" s="291"/>
      <c r="E52" s="291"/>
      <c r="G52" s="267" t="s">
        <v>309</v>
      </c>
    </row>
    <row r="53" spans="1:8" x14ac:dyDescent="0.2">
      <c r="A53" s="278"/>
      <c r="B53" s="278"/>
      <c r="C53" s="228"/>
    </row>
    <row r="54" spans="1:8" ht="27.95" customHeight="1" x14ac:dyDescent="0.2">
      <c r="A54" s="227" t="s">
        <v>45</v>
      </c>
      <c r="B54" s="226" t="s">
        <v>46</v>
      </c>
      <c r="C54" s="290" t="s">
        <v>47</v>
      </c>
      <c r="D54" s="290" t="s">
        <v>48</v>
      </c>
      <c r="E54" s="290" t="s">
        <v>49</v>
      </c>
      <c r="F54" s="289" t="s">
        <v>308</v>
      </c>
      <c r="G54" s="289" t="s">
        <v>307</v>
      </c>
      <c r="H54" s="289" t="s">
        <v>306</v>
      </c>
    </row>
    <row r="55" spans="1:8" x14ac:dyDescent="0.2">
      <c r="A55" s="222" t="s">
        <v>802</v>
      </c>
      <c r="B55" s="261" t="s">
        <v>763</v>
      </c>
      <c r="C55" s="221">
        <v>0</v>
      </c>
      <c r="D55" s="262">
        <v>-1830.37</v>
      </c>
      <c r="E55" s="262">
        <v>-1830.37</v>
      </c>
      <c r="F55" s="261"/>
      <c r="G55" s="261"/>
      <c r="H55" s="261"/>
    </row>
    <row r="56" spans="1:8" x14ac:dyDescent="0.2">
      <c r="A56" s="222" t="s">
        <v>803</v>
      </c>
      <c r="B56" s="261" t="s">
        <v>767</v>
      </c>
      <c r="C56" s="221">
        <v>0</v>
      </c>
      <c r="D56" s="262">
        <v>-7817.33</v>
      </c>
      <c r="E56" s="262">
        <v>-7817.33</v>
      </c>
      <c r="F56" s="261"/>
      <c r="G56" s="261"/>
      <c r="H56" s="261"/>
    </row>
    <row r="57" spans="1:8" x14ac:dyDescent="0.2">
      <c r="A57" s="222" t="s">
        <v>804</v>
      </c>
      <c r="B57" s="261" t="s">
        <v>769</v>
      </c>
      <c r="C57" s="221">
        <v>0</v>
      </c>
      <c r="D57" s="262">
        <v>-470.12</v>
      </c>
      <c r="E57" s="262">
        <v>-470.12</v>
      </c>
      <c r="F57" s="261"/>
      <c r="G57" s="261"/>
      <c r="H57" s="261"/>
    </row>
    <row r="58" spans="1:8" x14ac:dyDescent="0.2">
      <c r="A58" s="222" t="s">
        <v>805</v>
      </c>
      <c r="B58" s="261" t="s">
        <v>771</v>
      </c>
      <c r="C58" s="221">
        <v>0</v>
      </c>
      <c r="D58" s="262">
        <v>-41.67</v>
      </c>
      <c r="E58" s="262">
        <v>-41.67</v>
      </c>
      <c r="F58" s="261"/>
      <c r="G58" s="261"/>
      <c r="H58" s="261"/>
    </row>
    <row r="59" spans="1:8" x14ac:dyDescent="0.2">
      <c r="A59" s="222" t="s">
        <v>806</v>
      </c>
      <c r="B59" s="261" t="s">
        <v>773</v>
      </c>
      <c r="C59" s="221">
        <v>0</v>
      </c>
      <c r="D59" s="262">
        <v>-1808.33</v>
      </c>
      <c r="E59" s="262">
        <v>-1808.33</v>
      </c>
      <c r="F59" s="261"/>
      <c r="G59" s="261"/>
      <c r="H59" s="261"/>
    </row>
    <row r="60" spans="1:8" x14ac:dyDescent="0.2">
      <c r="A60" s="222" t="s">
        <v>807</v>
      </c>
      <c r="B60" s="261" t="s">
        <v>775</v>
      </c>
      <c r="C60" s="221">
        <v>0</v>
      </c>
      <c r="D60" s="262">
        <v>-343.82</v>
      </c>
      <c r="E60" s="262">
        <v>-343.82</v>
      </c>
      <c r="F60" s="261"/>
      <c r="G60" s="261"/>
      <c r="H60" s="261"/>
    </row>
    <row r="61" spans="1:8" x14ac:dyDescent="0.2">
      <c r="A61" s="222" t="s">
        <v>808</v>
      </c>
      <c r="B61" s="261" t="s">
        <v>779</v>
      </c>
      <c r="C61" s="221">
        <v>0</v>
      </c>
      <c r="D61" s="262">
        <v>-165.31</v>
      </c>
      <c r="E61" s="262">
        <v>-165.31</v>
      </c>
      <c r="F61" s="261"/>
      <c r="G61" s="261"/>
      <c r="H61" s="261"/>
    </row>
    <row r="62" spans="1:8" x14ac:dyDescent="0.2">
      <c r="A62" s="222" t="s">
        <v>809</v>
      </c>
      <c r="B62" s="261" t="s">
        <v>781</v>
      </c>
      <c r="C62" s="221">
        <v>0</v>
      </c>
      <c r="D62" s="262">
        <v>-212693.91</v>
      </c>
      <c r="E62" s="262">
        <v>-212693.91</v>
      </c>
      <c r="F62" s="261"/>
      <c r="G62" s="261"/>
      <c r="H62" s="261"/>
    </row>
    <row r="63" spans="1:8" x14ac:dyDescent="0.2">
      <c r="A63" s="222" t="s">
        <v>810</v>
      </c>
      <c r="B63" s="261" t="s">
        <v>791</v>
      </c>
      <c r="C63" s="221">
        <v>0</v>
      </c>
      <c r="D63" s="262">
        <v>-1260.98</v>
      </c>
      <c r="E63" s="262">
        <v>-1260.98</v>
      </c>
      <c r="F63" s="261"/>
      <c r="G63" s="261"/>
      <c r="H63" s="261"/>
    </row>
    <row r="64" spans="1:8" x14ac:dyDescent="0.2">
      <c r="A64" s="222" t="s">
        <v>811</v>
      </c>
      <c r="B64" s="261" t="s">
        <v>793</v>
      </c>
      <c r="C64" s="221">
        <v>0</v>
      </c>
      <c r="D64" s="262">
        <v>-410.28</v>
      </c>
      <c r="E64" s="262">
        <v>-410.28</v>
      </c>
      <c r="F64" s="261"/>
      <c r="G64" s="261"/>
      <c r="H64" s="261"/>
    </row>
    <row r="65" spans="1:8" x14ac:dyDescent="0.2">
      <c r="A65" s="222" t="s">
        <v>812</v>
      </c>
      <c r="B65" s="261" t="s">
        <v>797</v>
      </c>
      <c r="C65" s="221">
        <v>0</v>
      </c>
      <c r="D65" s="262">
        <v>-600</v>
      </c>
      <c r="E65" s="262">
        <v>-600</v>
      </c>
      <c r="F65" s="261"/>
      <c r="G65" s="261"/>
      <c r="H65" s="261"/>
    </row>
    <row r="66" spans="1:8" x14ac:dyDescent="0.2">
      <c r="A66" s="222"/>
      <c r="B66" s="261"/>
      <c r="C66" s="221"/>
      <c r="D66" s="262"/>
      <c r="E66" s="262"/>
      <c r="F66" s="261"/>
      <c r="G66" s="261"/>
      <c r="H66" s="261"/>
    </row>
    <row r="67" spans="1:8" x14ac:dyDescent="0.2">
      <c r="A67" s="62"/>
      <c r="B67" s="62" t="s">
        <v>311</v>
      </c>
      <c r="C67" s="243">
        <f>SUM(C55:C66)</f>
        <v>0</v>
      </c>
      <c r="D67" s="243">
        <f>SUM(D55:D66)</f>
        <v>-227442.12000000002</v>
      </c>
      <c r="E67" s="243">
        <f>SUM(E55:E66)</f>
        <v>-227442.12000000002</v>
      </c>
      <c r="F67" s="243"/>
      <c r="G67" s="243"/>
      <c r="H67" s="243"/>
    </row>
    <row r="69" spans="1:8" x14ac:dyDescent="0.2">
      <c r="A69" s="216" t="s">
        <v>310</v>
      </c>
      <c r="B69" s="216"/>
      <c r="C69" s="291"/>
      <c r="D69" s="291"/>
      <c r="E69" s="291"/>
      <c r="G69" s="267" t="s">
        <v>309</v>
      </c>
    </row>
    <row r="70" spans="1:8" ht="27.95" customHeight="1" x14ac:dyDescent="0.2">
      <c r="A70" s="227" t="s">
        <v>45</v>
      </c>
      <c r="B70" s="226" t="s">
        <v>46</v>
      </c>
      <c r="C70" s="290" t="s">
        <v>47</v>
      </c>
      <c r="D70" s="290" t="s">
        <v>48</v>
      </c>
      <c r="E70" s="290" t="s">
        <v>49</v>
      </c>
      <c r="F70" s="289" t="s">
        <v>308</v>
      </c>
      <c r="G70" s="289" t="s">
        <v>307</v>
      </c>
      <c r="H70" s="289" t="s">
        <v>306</v>
      </c>
    </row>
    <row r="71" spans="1:8" x14ac:dyDescent="0.2">
      <c r="A71" s="222" t="s">
        <v>519</v>
      </c>
      <c r="B71" s="261" t="s">
        <v>519</v>
      </c>
      <c r="C71" s="221"/>
      <c r="D71" s="262"/>
      <c r="E71" s="262"/>
      <c r="F71" s="261"/>
      <c r="G71" s="261"/>
      <c r="H71" s="261"/>
    </row>
    <row r="72" spans="1:8" x14ac:dyDescent="0.2">
      <c r="A72" s="62"/>
      <c r="B72" s="62" t="s">
        <v>305</v>
      </c>
      <c r="C72" s="243">
        <f>SUM(C71:C71)</f>
        <v>0</v>
      </c>
      <c r="D72" s="243">
        <f>SUM(D71:D71)</f>
        <v>0</v>
      </c>
      <c r="E72" s="243">
        <f>SUM(E71:E71)</f>
        <v>0</v>
      </c>
      <c r="F72" s="243"/>
      <c r="G72" s="243"/>
      <c r="H72" s="243"/>
    </row>
  </sheetData>
  <dataValidations count="8">
    <dataValidation allowBlank="1" showInputMessage="1" showErrorMessage="1" prompt="Importe final del periodo que corresponde la información financiera trimestral que se presenta." sqref="D4 D18 D42 D48 D54 D70"/>
    <dataValidation allowBlank="1" showInputMessage="1" showErrorMessage="1" prompt="Saldo al 31 de diciembre del año anterior del ejercio que se presenta." sqref="C4 C18 C42 C48 C54 C70"/>
    <dataValidation allowBlank="1" showInputMessage="1" showErrorMessage="1" prompt="Corresponde al número de la cuenta de acuerdo al Plan de Cuentas emitido por el CONAC (DOF 23/12/2015)." sqref="A4 A18 A42 A48 A54 A70"/>
    <dataValidation allowBlank="1" showInputMessage="1" showErrorMessage="1" prompt="Indicar la tasa de aplicación." sqref="H42 H48 H54 H70"/>
    <dataValidation allowBlank="1" showInputMessage="1" showErrorMessage="1" prompt="Indicar el método de depreciación." sqref="G42 G48 G54 G70"/>
    <dataValidation allowBlank="1" showInputMessage="1" showErrorMessage="1" prompt="Corresponde al nombre o descripción de la cuenta de acuerdo al Plan de Cuentas emitido por el CONAC." sqref="B4 B18 B42 B48 B54 B70"/>
    <dataValidation allowBlank="1" showInputMessage="1" showErrorMessage="1" prompt="Diferencia entre el saldo final y el inicial presentados." sqref="E4 E18 E42 E48 E54 E70"/>
    <dataValidation allowBlank="1" showInputMessage="1" showErrorMessage="1" prompt="Criterio para la aplicación de depreciación: anual, mensual, trimestral, etc." sqref="F4 F18 F70 F48 F54 F42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48" t="s">
        <v>143</v>
      </c>
      <c r="B2" s="449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39" t="s">
        <v>168</v>
      </c>
      <c r="B6" s="92"/>
      <c r="C6" s="92"/>
      <c r="D6" s="92"/>
      <c r="E6" s="92"/>
      <c r="F6" s="96"/>
    </row>
    <row r="7" spans="1:6" ht="14.1" customHeight="1" x14ac:dyDescent="0.2">
      <c r="A7" s="139" t="s">
        <v>169</v>
      </c>
      <c r="B7" s="92"/>
      <c r="C7" s="92"/>
      <c r="D7" s="92"/>
      <c r="E7" s="92"/>
      <c r="F7" s="96"/>
    </row>
    <row r="8" spans="1:6" ht="14.1" customHeight="1" x14ac:dyDescent="0.2">
      <c r="A8" s="13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view="pageBreakPreview" zoomScaleNormal="100" zoomScaleSheetLayoutView="100" workbookViewId="0">
      <selection activeCell="B3" sqref="B3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2.28515625" style="7" bestFit="1" customWidth="1"/>
    <col min="4" max="4" width="11.140625" style="7" bestFit="1" customWidth="1"/>
    <col min="5" max="5" width="5.85546875" style="7" bestFit="1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6"/>
      <c r="D1" s="246"/>
      <c r="E1" s="246"/>
      <c r="F1" s="5"/>
    </row>
    <row r="2" spans="1:6" ht="11.25" customHeight="1" x14ac:dyDescent="0.2">
      <c r="A2" s="3" t="s">
        <v>139</v>
      </c>
      <c r="B2" s="3"/>
      <c r="C2" s="246"/>
      <c r="D2" s="246"/>
      <c r="E2" s="246"/>
    </row>
    <row r="3" spans="1:6" ht="11.25" customHeight="1" x14ac:dyDescent="0.2">
      <c r="A3" s="3"/>
      <c r="B3" s="3"/>
      <c r="C3" s="246"/>
      <c r="D3" s="246"/>
      <c r="E3" s="246"/>
    </row>
    <row r="4" spans="1:6" ht="11.25" customHeight="1" x14ac:dyDescent="0.2"/>
    <row r="5" spans="1:6" ht="11.25" customHeight="1" x14ac:dyDescent="0.2">
      <c r="A5" s="305" t="s">
        <v>328</v>
      </c>
      <c r="B5" s="305"/>
      <c r="C5" s="302"/>
      <c r="D5" s="302"/>
      <c r="E5" s="302"/>
      <c r="F5" s="189" t="s">
        <v>325</v>
      </c>
    </row>
    <row r="6" spans="1:6" s="8" customFormat="1" x14ac:dyDescent="0.2">
      <c r="A6" s="17"/>
      <c r="B6" s="17"/>
      <c r="C6" s="302"/>
      <c r="D6" s="302"/>
      <c r="E6" s="302"/>
    </row>
    <row r="7" spans="1:6" ht="15" customHeight="1" x14ac:dyDescent="0.2">
      <c r="A7" s="227" t="s">
        <v>45</v>
      </c>
      <c r="B7" s="226" t="s">
        <v>46</v>
      </c>
      <c r="C7" s="290" t="s">
        <v>47</v>
      </c>
      <c r="D7" s="290" t="s">
        <v>48</v>
      </c>
      <c r="E7" s="290" t="s">
        <v>49</v>
      </c>
      <c r="F7" s="289" t="s">
        <v>308</v>
      </c>
    </row>
    <row r="8" spans="1:6" x14ac:dyDescent="0.2">
      <c r="A8" s="282">
        <v>125105911</v>
      </c>
      <c r="B8" s="282" t="s">
        <v>813</v>
      </c>
      <c r="C8" s="221">
        <v>278400</v>
      </c>
      <c r="D8" s="298">
        <v>278400</v>
      </c>
      <c r="E8" s="298">
        <v>0</v>
      </c>
      <c r="F8" s="297"/>
    </row>
    <row r="9" spans="1:6" x14ac:dyDescent="0.2">
      <c r="A9" s="282"/>
      <c r="B9" s="282"/>
      <c r="C9" s="221"/>
      <c r="D9" s="298"/>
      <c r="E9" s="298"/>
      <c r="F9" s="297"/>
    </row>
    <row r="10" spans="1:6" x14ac:dyDescent="0.2">
      <c r="A10" s="282"/>
      <c r="B10" s="282"/>
      <c r="C10" s="221"/>
      <c r="D10" s="298"/>
      <c r="E10" s="298"/>
      <c r="F10" s="297"/>
    </row>
    <row r="11" spans="1:6" x14ac:dyDescent="0.2">
      <c r="A11" s="282"/>
      <c r="B11" s="282"/>
      <c r="C11" s="221"/>
      <c r="D11" s="298"/>
      <c r="E11" s="298"/>
      <c r="F11" s="297"/>
    </row>
    <row r="12" spans="1:6" x14ac:dyDescent="0.2">
      <c r="A12" s="282"/>
      <c r="B12" s="282"/>
      <c r="C12" s="221"/>
      <c r="D12" s="298"/>
      <c r="E12" s="298"/>
      <c r="F12" s="297"/>
    </row>
    <row r="13" spans="1:6" x14ac:dyDescent="0.2">
      <c r="A13" s="62"/>
      <c r="B13" s="62" t="s">
        <v>327</v>
      </c>
      <c r="C13" s="243">
        <f>SUM(C8:C12)</f>
        <v>278400</v>
      </c>
      <c r="D13" s="243">
        <f>SUM(D8:D12)</f>
        <v>278400</v>
      </c>
      <c r="E13" s="243">
        <f>SUM(E8:E12)</f>
        <v>0</v>
      </c>
      <c r="F13" s="62"/>
    </row>
    <row r="14" spans="1:6" x14ac:dyDescent="0.2">
      <c r="A14" s="60"/>
      <c r="B14" s="60"/>
      <c r="C14" s="230"/>
      <c r="D14" s="230"/>
      <c r="E14" s="230"/>
      <c r="F14" s="60"/>
    </row>
    <row r="15" spans="1:6" x14ac:dyDescent="0.2">
      <c r="A15" s="60"/>
      <c r="B15" s="60"/>
      <c r="C15" s="230"/>
      <c r="D15" s="230"/>
      <c r="E15" s="230"/>
      <c r="F15" s="60"/>
    </row>
    <row r="16" spans="1:6" ht="11.25" customHeight="1" x14ac:dyDescent="0.2">
      <c r="A16" s="304" t="s">
        <v>326</v>
      </c>
      <c r="B16" s="303"/>
      <c r="C16" s="302"/>
      <c r="D16" s="302"/>
      <c r="E16" s="302"/>
      <c r="F16" s="189" t="s">
        <v>325</v>
      </c>
    </row>
    <row r="17" spans="1:6" x14ac:dyDescent="0.2">
      <c r="A17" s="285"/>
      <c r="B17" s="285"/>
      <c r="C17" s="286"/>
      <c r="D17" s="286"/>
      <c r="E17" s="286"/>
    </row>
    <row r="18" spans="1:6" ht="15" customHeight="1" x14ac:dyDescent="0.2">
      <c r="A18" s="227" t="s">
        <v>45</v>
      </c>
      <c r="B18" s="226" t="s">
        <v>46</v>
      </c>
      <c r="C18" s="290" t="s">
        <v>47</v>
      </c>
      <c r="D18" s="290" t="s">
        <v>48</v>
      </c>
      <c r="E18" s="290" t="s">
        <v>49</v>
      </c>
      <c r="F18" s="289" t="s">
        <v>308</v>
      </c>
    </row>
    <row r="19" spans="1:6" ht="11.25" customHeight="1" x14ac:dyDescent="0.2">
      <c r="A19" s="222" t="s">
        <v>519</v>
      </c>
      <c r="B19" s="282" t="s">
        <v>519</v>
      </c>
      <c r="C19" s="221"/>
      <c r="D19" s="221"/>
      <c r="E19" s="221"/>
      <c r="F19" s="297"/>
    </row>
    <row r="20" spans="1:6" ht="11.25" customHeight="1" x14ac:dyDescent="0.2">
      <c r="A20" s="222"/>
      <c r="B20" s="282"/>
      <c r="C20" s="221"/>
      <c r="D20" s="221"/>
      <c r="E20" s="221"/>
      <c r="F20" s="297"/>
    </row>
    <row r="21" spans="1:6" x14ac:dyDescent="0.2">
      <c r="A21" s="222"/>
      <c r="B21" s="282"/>
      <c r="C21" s="221"/>
      <c r="D21" s="221"/>
      <c r="E21" s="221"/>
      <c r="F21" s="297"/>
    </row>
    <row r="22" spans="1:6" x14ac:dyDescent="0.2">
      <c r="A22" s="62"/>
      <c r="B22" s="62" t="s">
        <v>324</v>
      </c>
      <c r="C22" s="243">
        <f>SUM(C19:C21)</f>
        <v>0</v>
      </c>
      <c r="D22" s="243">
        <f>SUM(D19:D21)</f>
        <v>0</v>
      </c>
      <c r="E22" s="243">
        <f>SUM(E19:E21)</f>
        <v>0</v>
      </c>
      <c r="F22" s="62"/>
    </row>
    <row r="23" spans="1:6" x14ac:dyDescent="0.2">
      <c r="A23" s="60"/>
      <c r="B23" s="60"/>
      <c r="C23" s="230"/>
      <c r="D23" s="230"/>
      <c r="E23" s="230"/>
      <c r="F23" s="60"/>
    </row>
    <row r="24" spans="1:6" x14ac:dyDescent="0.2">
      <c r="A24" s="60"/>
      <c r="B24" s="60"/>
      <c r="C24" s="230"/>
      <c r="D24" s="230"/>
      <c r="E24" s="230"/>
      <c r="F24" s="60"/>
    </row>
    <row r="25" spans="1:6" ht="11.25" customHeight="1" x14ac:dyDescent="0.2">
      <c r="A25" s="301" t="s">
        <v>323</v>
      </c>
      <c r="B25" s="300"/>
      <c r="C25" s="299"/>
      <c r="D25" s="299"/>
      <c r="E25" s="291"/>
      <c r="F25" s="267" t="s">
        <v>322</v>
      </c>
    </row>
    <row r="26" spans="1:6" x14ac:dyDescent="0.2">
      <c r="A26" s="278"/>
      <c r="B26" s="278"/>
      <c r="C26" s="228"/>
    </row>
    <row r="27" spans="1:6" ht="15" customHeight="1" x14ac:dyDescent="0.2">
      <c r="A27" s="227" t="s">
        <v>45</v>
      </c>
      <c r="B27" s="226" t="s">
        <v>46</v>
      </c>
      <c r="C27" s="290" t="s">
        <v>47</v>
      </c>
      <c r="D27" s="290" t="s">
        <v>48</v>
      </c>
      <c r="E27" s="290" t="s">
        <v>49</v>
      </c>
      <c r="F27" s="289" t="s">
        <v>308</v>
      </c>
    </row>
    <row r="28" spans="1:6" x14ac:dyDescent="0.2">
      <c r="A28" s="282">
        <v>127106311</v>
      </c>
      <c r="B28" s="282" t="s">
        <v>814</v>
      </c>
      <c r="C28" s="221">
        <v>825561.13</v>
      </c>
      <c r="D28" s="298">
        <v>825561.13</v>
      </c>
      <c r="E28" s="298">
        <v>0</v>
      </c>
      <c r="F28" s="297"/>
    </row>
    <row r="29" spans="1:6" x14ac:dyDescent="0.2">
      <c r="A29" s="282"/>
      <c r="B29" s="282"/>
      <c r="C29" s="221"/>
      <c r="D29" s="298"/>
      <c r="E29" s="298"/>
      <c r="F29" s="297"/>
    </row>
    <row r="30" spans="1:6" x14ac:dyDescent="0.2">
      <c r="A30" s="282"/>
      <c r="B30" s="282"/>
      <c r="C30" s="221"/>
      <c r="D30" s="298"/>
      <c r="E30" s="298"/>
      <c r="F30" s="297"/>
    </row>
    <row r="31" spans="1:6" x14ac:dyDescent="0.2">
      <c r="A31" s="282"/>
      <c r="B31" s="282"/>
      <c r="C31" s="221"/>
      <c r="D31" s="298"/>
      <c r="E31" s="298"/>
      <c r="F31" s="297"/>
    </row>
    <row r="32" spans="1:6" x14ac:dyDescent="0.2">
      <c r="A32" s="282"/>
      <c r="B32" s="282"/>
      <c r="C32" s="221"/>
      <c r="D32" s="298"/>
      <c r="E32" s="298"/>
      <c r="F32" s="297"/>
    </row>
    <row r="33" spans="1:6" x14ac:dyDescent="0.2">
      <c r="A33" s="282"/>
      <c r="B33" s="282"/>
      <c r="C33" s="221"/>
      <c r="D33" s="298"/>
      <c r="E33" s="298"/>
      <c r="F33" s="297"/>
    </row>
    <row r="34" spans="1:6" x14ac:dyDescent="0.2">
      <c r="A34" s="296"/>
      <c r="B34" s="296" t="s">
        <v>321</v>
      </c>
      <c r="C34" s="295">
        <f>SUM(C28:C33)</f>
        <v>825561.13</v>
      </c>
      <c r="D34" s="295">
        <f>SUM(D28:D33)</f>
        <v>825561.13</v>
      </c>
      <c r="E34" s="295">
        <f>SUM(E28:E33)</f>
        <v>0</v>
      </c>
      <c r="F34" s="295"/>
    </row>
    <row r="35" spans="1:6" x14ac:dyDescent="0.2">
      <c r="A35" s="294"/>
      <c r="B35" s="292"/>
      <c r="C35" s="293"/>
      <c r="D35" s="293"/>
      <c r="E35" s="293"/>
      <c r="F35" s="292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48" t="s">
        <v>143</v>
      </c>
      <c r="B2" s="449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59" t="s">
        <v>168</v>
      </c>
      <c r="B6" s="104"/>
      <c r="C6" s="104"/>
      <c r="D6" s="104"/>
      <c r="E6" s="104"/>
      <c r="F6" s="96"/>
    </row>
    <row r="7" spans="1:6" ht="14.1" customHeight="1" x14ac:dyDescent="0.2">
      <c r="A7" s="159" t="s">
        <v>169</v>
      </c>
      <c r="B7" s="105"/>
      <c r="C7" s="105"/>
      <c r="D7" s="105"/>
      <c r="E7" s="105"/>
      <c r="F7" s="106"/>
    </row>
    <row r="8" spans="1:6" ht="14.1" customHeight="1" x14ac:dyDescent="0.2">
      <c r="A8" s="15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89" t="s">
        <v>50</v>
      </c>
    </row>
    <row r="6" spans="1:17" x14ac:dyDescent="0.2">
      <c r="A6" s="18" t="s">
        <v>519</v>
      </c>
      <c r="B6" s="18" t="s">
        <v>519</v>
      </c>
      <c r="J6" s="458"/>
      <c r="K6" s="458"/>
      <c r="L6" s="458"/>
      <c r="M6" s="458"/>
      <c r="N6" s="458"/>
      <c r="O6" s="458"/>
      <c r="P6" s="458"/>
      <c r="Q6" s="458"/>
    </row>
    <row r="7" spans="1:17" x14ac:dyDescent="0.2">
      <c r="A7" s="3" t="s">
        <v>52</v>
      </c>
    </row>
    <row r="8" spans="1:17" ht="52.5" customHeight="1" x14ac:dyDescent="0.2">
      <c r="A8" s="459" t="s">
        <v>53</v>
      </c>
      <c r="B8" s="459"/>
      <c r="C8" s="459"/>
      <c r="D8" s="459"/>
      <c r="E8" s="459"/>
      <c r="F8" s="459"/>
      <c r="G8" s="459"/>
      <c r="H8" s="459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zoomScaleNormal="100" zoomScaleSheetLayoutView="90" workbookViewId="0">
      <selection activeCell="B21" sqref="B21"/>
    </sheetView>
  </sheetViews>
  <sheetFormatPr baseColWidth="10" defaultRowHeight="11.25" x14ac:dyDescent="0.2"/>
  <cols>
    <col min="1" max="1" width="20.7109375" style="8" customWidth="1"/>
    <col min="2" max="2" width="46.28515625" style="8" bestFit="1" customWidth="1"/>
    <col min="3" max="3" width="10.85546875" style="9" bestFit="1" customWidth="1"/>
    <col min="4" max="4" width="12" style="61" bestFit="1" customWidth="1"/>
    <col min="5" max="5" width="14" style="61" bestFit="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6"/>
      <c r="D1" s="240"/>
      <c r="E1" s="4"/>
      <c r="F1" s="5"/>
    </row>
    <row r="2" spans="1:6" s="89" customFormat="1" x14ac:dyDescent="0.2">
      <c r="A2" s="3" t="s">
        <v>139</v>
      </c>
      <c r="B2" s="3"/>
      <c r="C2" s="246"/>
      <c r="D2" s="240"/>
      <c r="E2" s="4"/>
    </row>
    <row r="3" spans="1:6" s="89" customFormat="1" x14ac:dyDescent="0.2">
      <c r="C3" s="7"/>
      <c r="D3" s="240"/>
      <c r="E3" s="4"/>
    </row>
    <row r="4" spans="1:6" s="89" customFormat="1" x14ac:dyDescent="0.2">
      <c r="C4" s="7"/>
      <c r="D4" s="240"/>
      <c r="E4" s="4"/>
    </row>
    <row r="5" spans="1:6" s="89" customFormat="1" ht="11.25" customHeight="1" x14ac:dyDescent="0.2">
      <c r="A5" s="216" t="s">
        <v>251</v>
      </c>
      <c r="B5" s="229"/>
      <c r="C5" s="7"/>
      <c r="D5" s="246"/>
      <c r="E5" s="189" t="s">
        <v>244</v>
      </c>
    </row>
    <row r="6" spans="1:6" s="89" customFormat="1" x14ac:dyDescent="0.2">
      <c r="A6" s="248"/>
      <c r="B6" s="248"/>
      <c r="C6" s="247"/>
      <c r="D6" s="3"/>
      <c r="E6" s="246"/>
      <c r="F6" s="3"/>
    </row>
    <row r="7" spans="1:6" ht="15" customHeight="1" x14ac:dyDescent="0.2">
      <c r="A7" s="227" t="s">
        <v>45</v>
      </c>
      <c r="B7" s="226" t="s">
        <v>46</v>
      </c>
      <c r="C7" s="224" t="s">
        <v>243</v>
      </c>
      <c r="D7" s="225" t="s">
        <v>242</v>
      </c>
      <c r="E7" s="224" t="s">
        <v>241</v>
      </c>
    </row>
    <row r="8" spans="1:6" ht="11.25" customHeight="1" x14ac:dyDescent="0.2">
      <c r="A8" s="222" t="s">
        <v>519</v>
      </c>
      <c r="B8" s="222" t="s">
        <v>519</v>
      </c>
      <c r="C8" s="221"/>
      <c r="D8" s="245"/>
      <c r="E8" s="221"/>
    </row>
    <row r="9" spans="1:6" x14ac:dyDescent="0.2">
      <c r="A9" s="244"/>
      <c r="B9" s="244" t="s">
        <v>250</v>
      </c>
      <c r="C9" s="231">
        <f>SUM(C8:C8)</f>
        <v>0</v>
      </c>
      <c r="D9" s="243"/>
      <c r="E9" s="231"/>
    </row>
    <row r="10" spans="1:6" x14ac:dyDescent="0.2">
      <c r="A10" s="242"/>
      <c r="B10" s="242"/>
      <c r="C10" s="241"/>
      <c r="D10" s="242"/>
      <c r="E10" s="241"/>
    </row>
    <row r="11" spans="1:6" x14ac:dyDescent="0.2">
      <c r="A11" s="242"/>
      <c r="B11" s="242"/>
      <c r="C11" s="241"/>
      <c r="D11" s="242"/>
      <c r="E11" s="241"/>
    </row>
    <row r="12" spans="1:6" ht="11.25" customHeight="1" x14ac:dyDescent="0.2">
      <c r="A12" s="216" t="s">
        <v>249</v>
      </c>
      <c r="B12" s="229"/>
      <c r="C12" s="228"/>
      <c r="D12" s="189" t="s">
        <v>244</v>
      </c>
    </row>
    <row r="13" spans="1:6" x14ac:dyDescent="0.2">
      <c r="A13" s="89"/>
      <c r="B13" s="89"/>
      <c r="C13" s="7"/>
      <c r="D13" s="240"/>
      <c r="E13" s="4"/>
      <c r="F13" s="89"/>
    </row>
    <row r="14" spans="1:6" ht="15" customHeight="1" x14ac:dyDescent="0.2">
      <c r="A14" s="227" t="s">
        <v>45</v>
      </c>
      <c r="B14" s="226" t="s">
        <v>46</v>
      </c>
      <c r="C14" s="224" t="s">
        <v>243</v>
      </c>
      <c r="D14" s="225" t="s">
        <v>242</v>
      </c>
      <c r="E14" s="239"/>
    </row>
    <row r="15" spans="1:6" ht="11.25" customHeight="1" x14ac:dyDescent="0.2">
      <c r="A15" s="237" t="s">
        <v>520</v>
      </c>
      <c r="B15" s="236" t="s">
        <v>521</v>
      </c>
      <c r="C15" s="235">
        <v>118403.3</v>
      </c>
      <c r="D15" s="221"/>
      <c r="E15" s="10"/>
    </row>
    <row r="16" spans="1:6" ht="11.25" customHeight="1" x14ac:dyDescent="0.2">
      <c r="A16" s="237" t="s">
        <v>522</v>
      </c>
      <c r="B16" s="236" t="s">
        <v>523</v>
      </c>
      <c r="C16" s="235">
        <v>28670.48</v>
      </c>
      <c r="D16" s="221"/>
      <c r="E16" s="10"/>
    </row>
    <row r="17" spans="1:5" ht="11.25" customHeight="1" x14ac:dyDescent="0.2">
      <c r="A17" s="237" t="s">
        <v>524</v>
      </c>
      <c r="B17" s="236" t="s">
        <v>525</v>
      </c>
      <c r="C17" s="235">
        <v>9765.5</v>
      </c>
      <c r="D17" s="221"/>
      <c r="E17" s="10"/>
    </row>
    <row r="18" spans="1:5" ht="11.25" customHeight="1" x14ac:dyDescent="0.2">
      <c r="A18" s="237" t="s">
        <v>526</v>
      </c>
      <c r="B18" s="236" t="s">
        <v>527</v>
      </c>
      <c r="C18" s="235">
        <v>34449.32</v>
      </c>
      <c r="D18" s="221"/>
      <c r="E18" s="10"/>
    </row>
    <row r="19" spans="1:5" ht="11.25" customHeight="1" x14ac:dyDescent="0.2">
      <c r="A19" s="237" t="s">
        <v>528</v>
      </c>
      <c r="B19" s="236" t="s">
        <v>529</v>
      </c>
      <c r="C19" s="235">
        <v>18623.919999999998</v>
      </c>
      <c r="D19" s="221"/>
      <c r="E19" s="10"/>
    </row>
    <row r="20" spans="1:5" ht="11.25" customHeight="1" x14ac:dyDescent="0.2">
      <c r="A20" s="237" t="s">
        <v>530</v>
      </c>
      <c r="B20" s="236" t="s">
        <v>531</v>
      </c>
      <c r="C20" s="235">
        <v>7630.24</v>
      </c>
      <c r="D20" s="221"/>
      <c r="E20" s="10"/>
    </row>
    <row r="21" spans="1:5" ht="11.25" customHeight="1" x14ac:dyDescent="0.2">
      <c r="A21" s="237" t="s">
        <v>532</v>
      </c>
      <c r="B21" s="236" t="s">
        <v>533</v>
      </c>
      <c r="C21" s="235">
        <v>2015.35</v>
      </c>
      <c r="D21" s="221"/>
      <c r="E21" s="10"/>
    </row>
    <row r="22" spans="1:5" ht="11.25" customHeight="1" x14ac:dyDescent="0.2">
      <c r="A22" s="237" t="s">
        <v>534</v>
      </c>
      <c r="B22" s="236" t="s">
        <v>535</v>
      </c>
      <c r="C22" s="235">
        <v>2088.34</v>
      </c>
      <c r="D22" s="221"/>
      <c r="E22" s="10"/>
    </row>
    <row r="23" spans="1:5" ht="11.25" customHeight="1" x14ac:dyDescent="0.2">
      <c r="A23" s="237" t="s">
        <v>536</v>
      </c>
      <c r="B23" s="236" t="s">
        <v>537</v>
      </c>
      <c r="C23" s="235">
        <v>202.4</v>
      </c>
      <c r="D23" s="221"/>
      <c r="E23" s="10"/>
    </row>
    <row r="24" spans="1:5" ht="11.25" customHeight="1" x14ac:dyDescent="0.2">
      <c r="A24" s="237" t="s">
        <v>538</v>
      </c>
      <c r="B24" s="236" t="s">
        <v>539</v>
      </c>
      <c r="C24" s="235">
        <v>1065113.8899999999</v>
      </c>
      <c r="D24" s="221"/>
      <c r="E24" s="10"/>
    </row>
    <row r="25" spans="1:5" ht="11.25" customHeight="1" x14ac:dyDescent="0.2">
      <c r="A25" s="237" t="s">
        <v>540</v>
      </c>
      <c r="B25" s="236" t="s">
        <v>541</v>
      </c>
      <c r="C25" s="235">
        <v>-198.57</v>
      </c>
      <c r="D25" s="221"/>
      <c r="E25" s="10"/>
    </row>
    <row r="26" spans="1:5" ht="11.25" customHeight="1" x14ac:dyDescent="0.2">
      <c r="A26" s="237" t="s">
        <v>542</v>
      </c>
      <c r="B26" s="236" t="s">
        <v>543</v>
      </c>
      <c r="C26" s="235">
        <v>350</v>
      </c>
      <c r="D26" s="221"/>
      <c r="E26" s="10"/>
    </row>
    <row r="27" spans="1:5" ht="11.25" customHeight="1" x14ac:dyDescent="0.2">
      <c r="A27" s="237" t="s">
        <v>544</v>
      </c>
      <c r="B27" s="236" t="s">
        <v>545</v>
      </c>
      <c r="C27" s="235">
        <v>2.75</v>
      </c>
      <c r="D27" s="221"/>
      <c r="E27" s="10"/>
    </row>
    <row r="28" spans="1:5" ht="11.25" customHeight="1" x14ac:dyDescent="0.2">
      <c r="A28" s="237" t="s">
        <v>546</v>
      </c>
      <c r="B28" s="236" t="s">
        <v>547</v>
      </c>
      <c r="C28" s="235">
        <v>61854.45</v>
      </c>
      <c r="D28" s="221"/>
      <c r="E28" s="10"/>
    </row>
    <row r="29" spans="1:5" ht="11.25" customHeight="1" x14ac:dyDescent="0.2">
      <c r="A29" s="237" t="s">
        <v>548</v>
      </c>
      <c r="B29" s="236" t="s">
        <v>549</v>
      </c>
      <c r="C29" s="235">
        <v>2102.54</v>
      </c>
      <c r="D29" s="221"/>
      <c r="E29" s="10"/>
    </row>
    <row r="30" spans="1:5" ht="11.25" customHeight="1" x14ac:dyDescent="0.2">
      <c r="A30" s="237" t="s">
        <v>550</v>
      </c>
      <c r="B30" s="236" t="s">
        <v>551</v>
      </c>
      <c r="C30" s="235">
        <v>4.3</v>
      </c>
      <c r="D30" s="221"/>
      <c r="E30" s="10"/>
    </row>
    <row r="31" spans="1:5" ht="11.25" customHeight="1" x14ac:dyDescent="0.2">
      <c r="A31" s="237" t="s">
        <v>552</v>
      </c>
      <c r="B31" s="236" t="s">
        <v>553</v>
      </c>
      <c r="C31" s="235">
        <v>224.25</v>
      </c>
      <c r="D31" s="221"/>
      <c r="E31" s="10"/>
    </row>
    <row r="32" spans="1:5" ht="11.25" customHeight="1" x14ac:dyDescent="0.2">
      <c r="A32" s="237" t="s">
        <v>554</v>
      </c>
      <c r="B32" s="236" t="s">
        <v>555</v>
      </c>
      <c r="C32" s="235">
        <v>10.52</v>
      </c>
      <c r="D32" s="221"/>
      <c r="E32" s="10"/>
    </row>
    <row r="33" spans="1:5" ht="11.25" customHeight="1" x14ac:dyDescent="0.2">
      <c r="A33" s="237" t="s">
        <v>556</v>
      </c>
      <c r="B33" s="236" t="s">
        <v>557</v>
      </c>
      <c r="C33" s="235">
        <v>191353.32</v>
      </c>
      <c r="D33" s="221"/>
      <c r="E33" s="10"/>
    </row>
    <row r="34" spans="1:5" ht="11.25" customHeight="1" x14ac:dyDescent="0.2">
      <c r="A34" s="237" t="s">
        <v>558</v>
      </c>
      <c r="B34" s="236" t="s">
        <v>559</v>
      </c>
      <c r="C34" s="235">
        <v>212318.55</v>
      </c>
      <c r="D34" s="221"/>
      <c r="E34" s="10"/>
    </row>
    <row r="35" spans="1:5" ht="11.25" customHeight="1" x14ac:dyDescent="0.2">
      <c r="A35" s="237" t="s">
        <v>560</v>
      </c>
      <c r="B35" s="236" t="s">
        <v>561</v>
      </c>
      <c r="C35" s="235">
        <v>381706.01</v>
      </c>
      <c r="D35" s="221"/>
      <c r="E35" s="10"/>
    </row>
    <row r="36" spans="1:5" ht="11.25" customHeight="1" x14ac:dyDescent="0.2">
      <c r="A36" s="237" t="s">
        <v>562</v>
      </c>
      <c r="B36" s="236" t="s">
        <v>563</v>
      </c>
      <c r="C36" s="235">
        <v>1.1299999999999999</v>
      </c>
      <c r="D36" s="221"/>
      <c r="E36" s="10"/>
    </row>
    <row r="37" spans="1:5" ht="11.25" customHeight="1" x14ac:dyDescent="0.2">
      <c r="A37" s="237" t="s">
        <v>564</v>
      </c>
      <c r="B37" s="236" t="s">
        <v>565</v>
      </c>
      <c r="C37" s="235">
        <v>175148.68</v>
      </c>
      <c r="D37" s="221"/>
      <c r="E37" s="10"/>
    </row>
    <row r="38" spans="1:5" ht="11.25" customHeight="1" x14ac:dyDescent="0.2">
      <c r="A38" s="237" t="s">
        <v>566</v>
      </c>
      <c r="B38" s="236" t="s">
        <v>567</v>
      </c>
      <c r="C38" s="235">
        <v>120651.26</v>
      </c>
      <c r="D38" s="221"/>
      <c r="E38" s="10"/>
    </row>
    <row r="39" spans="1:5" ht="11.25" customHeight="1" x14ac:dyDescent="0.2">
      <c r="A39" s="237" t="s">
        <v>568</v>
      </c>
      <c r="B39" s="236" t="s">
        <v>569</v>
      </c>
      <c r="C39" s="235">
        <v>268926.27</v>
      </c>
      <c r="D39" s="221"/>
      <c r="E39" s="10"/>
    </row>
    <row r="40" spans="1:5" ht="11.25" customHeight="1" x14ac:dyDescent="0.2">
      <c r="A40" s="237" t="s">
        <v>570</v>
      </c>
      <c r="B40" s="236" t="s">
        <v>571</v>
      </c>
      <c r="C40" s="235">
        <v>6602.16</v>
      </c>
      <c r="D40" s="221"/>
      <c r="E40" s="10"/>
    </row>
    <row r="41" spans="1:5" ht="11.25" customHeight="1" x14ac:dyDescent="0.2">
      <c r="A41" s="237" t="s">
        <v>572</v>
      </c>
      <c r="B41" s="236" t="s">
        <v>573</v>
      </c>
      <c r="C41" s="235">
        <v>-153386.04999999999</v>
      </c>
      <c r="D41" s="221"/>
      <c r="E41" s="10"/>
    </row>
    <row r="42" spans="1:5" ht="11.25" customHeight="1" x14ac:dyDescent="0.2">
      <c r="A42" s="237" t="s">
        <v>574</v>
      </c>
      <c r="B42" s="236" t="s">
        <v>575</v>
      </c>
      <c r="C42" s="235">
        <v>153651.32</v>
      </c>
      <c r="D42" s="221"/>
      <c r="E42" s="10"/>
    </row>
    <row r="43" spans="1:5" ht="11.25" customHeight="1" x14ac:dyDescent="0.2">
      <c r="A43" s="237" t="s">
        <v>576</v>
      </c>
      <c r="B43" s="236" t="s">
        <v>577</v>
      </c>
      <c r="C43" s="235">
        <v>975210.59</v>
      </c>
      <c r="D43" s="221"/>
      <c r="E43" s="10"/>
    </row>
    <row r="44" spans="1:5" ht="11.25" customHeight="1" x14ac:dyDescent="0.2">
      <c r="A44" s="237" t="s">
        <v>578</v>
      </c>
      <c r="B44" s="236" t="s">
        <v>579</v>
      </c>
      <c r="C44" s="235">
        <v>1245927.1599999999</v>
      </c>
      <c r="D44" s="221"/>
      <c r="E44" s="10"/>
    </row>
    <row r="45" spans="1:5" ht="11.25" customHeight="1" x14ac:dyDescent="0.2">
      <c r="A45" s="237" t="s">
        <v>580</v>
      </c>
      <c r="B45" s="236" t="s">
        <v>581</v>
      </c>
      <c r="C45" s="235">
        <v>-97083.96</v>
      </c>
      <c r="D45" s="221"/>
      <c r="E45" s="10"/>
    </row>
    <row r="46" spans="1:5" ht="11.25" customHeight="1" x14ac:dyDescent="0.2">
      <c r="A46" s="237" t="s">
        <v>582</v>
      </c>
      <c r="B46" s="236" t="s">
        <v>583</v>
      </c>
      <c r="C46" s="235">
        <v>68775.17</v>
      </c>
      <c r="D46" s="221"/>
      <c r="E46" s="10"/>
    </row>
    <row r="47" spans="1:5" ht="11.25" customHeight="1" x14ac:dyDescent="0.2">
      <c r="A47" s="237" t="s">
        <v>584</v>
      </c>
      <c r="B47" s="236" t="s">
        <v>585</v>
      </c>
      <c r="C47" s="235">
        <v>4.6900000000000004</v>
      </c>
      <c r="D47" s="221"/>
      <c r="E47" s="10"/>
    </row>
    <row r="48" spans="1:5" ht="11.25" customHeight="1" x14ac:dyDescent="0.2">
      <c r="A48" s="237" t="s">
        <v>586</v>
      </c>
      <c r="B48" s="236" t="s">
        <v>587</v>
      </c>
      <c r="C48" s="235">
        <v>63869.85</v>
      </c>
      <c r="D48" s="221"/>
      <c r="E48" s="10"/>
    </row>
    <row r="49" spans="1:5" ht="11.25" customHeight="1" x14ac:dyDescent="0.2">
      <c r="A49" s="237" t="s">
        <v>588</v>
      </c>
      <c r="B49" s="236" t="s">
        <v>589</v>
      </c>
      <c r="C49" s="235">
        <v>84635.92</v>
      </c>
      <c r="D49" s="221"/>
      <c r="E49" s="10"/>
    </row>
    <row r="50" spans="1:5" ht="11.25" customHeight="1" x14ac:dyDescent="0.2">
      <c r="A50" s="237" t="s">
        <v>590</v>
      </c>
      <c r="B50" s="236" t="s">
        <v>591</v>
      </c>
      <c r="C50" s="235">
        <v>10819.59</v>
      </c>
      <c r="D50" s="221"/>
      <c r="E50" s="10"/>
    </row>
    <row r="51" spans="1:5" ht="11.25" customHeight="1" x14ac:dyDescent="0.2">
      <c r="A51" s="237" t="s">
        <v>592</v>
      </c>
      <c r="B51" s="236" t="s">
        <v>593</v>
      </c>
      <c r="C51" s="235">
        <v>43029.37</v>
      </c>
      <c r="D51" s="221"/>
      <c r="E51" s="10"/>
    </row>
    <row r="52" spans="1:5" ht="11.25" customHeight="1" x14ac:dyDescent="0.2">
      <c r="A52" s="237" t="s">
        <v>594</v>
      </c>
      <c r="B52" s="236" t="s">
        <v>595</v>
      </c>
      <c r="C52" s="235">
        <v>61978.21</v>
      </c>
      <c r="D52" s="221"/>
      <c r="E52" s="10"/>
    </row>
    <row r="53" spans="1:5" ht="11.25" customHeight="1" x14ac:dyDescent="0.2">
      <c r="A53" s="237" t="s">
        <v>596</v>
      </c>
      <c r="B53" s="236" t="s">
        <v>597</v>
      </c>
      <c r="C53" s="235">
        <v>1841829.19</v>
      </c>
      <c r="D53" s="221"/>
      <c r="E53" s="10"/>
    </row>
    <row r="54" spans="1:5" ht="11.25" customHeight="1" x14ac:dyDescent="0.2">
      <c r="A54" s="237" t="s">
        <v>598</v>
      </c>
      <c r="B54" s="236" t="s">
        <v>599</v>
      </c>
      <c r="C54" s="235">
        <v>10.15</v>
      </c>
      <c r="D54" s="221"/>
      <c r="E54" s="10"/>
    </row>
    <row r="55" spans="1:5" ht="11.25" customHeight="1" x14ac:dyDescent="0.2">
      <c r="A55" s="237" t="s">
        <v>600</v>
      </c>
      <c r="B55" s="236" t="s">
        <v>601</v>
      </c>
      <c r="C55" s="235">
        <v>4.88</v>
      </c>
      <c r="D55" s="221"/>
      <c r="E55" s="10"/>
    </row>
    <row r="56" spans="1:5" ht="11.25" customHeight="1" x14ac:dyDescent="0.2">
      <c r="A56" s="237" t="s">
        <v>602</v>
      </c>
      <c r="B56" s="236" t="s">
        <v>603</v>
      </c>
      <c r="C56" s="235">
        <v>840000</v>
      </c>
      <c r="D56" s="221"/>
      <c r="E56" s="10"/>
    </row>
    <row r="57" spans="1:5" ht="11.25" customHeight="1" x14ac:dyDescent="0.2">
      <c r="A57" s="237" t="s">
        <v>604</v>
      </c>
      <c r="B57" s="236" t="s">
        <v>605</v>
      </c>
      <c r="C57" s="235">
        <v>697</v>
      </c>
      <c r="D57" s="221"/>
      <c r="E57" s="10"/>
    </row>
    <row r="58" spans="1:5" ht="11.25" customHeight="1" x14ac:dyDescent="0.2">
      <c r="A58" s="237" t="s">
        <v>606</v>
      </c>
      <c r="B58" s="236" t="s">
        <v>607</v>
      </c>
      <c r="C58" s="235">
        <v>47251.49</v>
      </c>
      <c r="D58" s="221"/>
      <c r="E58" s="10"/>
    </row>
    <row r="59" spans="1:5" ht="11.25" customHeight="1" x14ac:dyDescent="0.2">
      <c r="A59" s="237" t="s">
        <v>608</v>
      </c>
      <c r="B59" s="236" t="s">
        <v>609</v>
      </c>
      <c r="C59" s="235">
        <v>11802.65</v>
      </c>
      <c r="D59" s="221"/>
      <c r="E59" s="10"/>
    </row>
    <row r="60" spans="1:5" ht="11.25" customHeight="1" x14ac:dyDescent="0.2">
      <c r="A60" s="237" t="s">
        <v>610</v>
      </c>
      <c r="B60" s="236" t="s">
        <v>611</v>
      </c>
      <c r="C60" s="235">
        <v>1753150.98</v>
      </c>
      <c r="D60" s="221"/>
      <c r="E60" s="10"/>
    </row>
    <row r="61" spans="1:5" ht="11.25" customHeight="1" x14ac:dyDescent="0.2">
      <c r="A61" s="237" t="s">
        <v>612</v>
      </c>
      <c r="B61" s="236" t="s">
        <v>613</v>
      </c>
      <c r="C61" s="235">
        <v>8.69</v>
      </c>
      <c r="D61" s="221"/>
      <c r="E61" s="10"/>
    </row>
    <row r="62" spans="1:5" ht="11.25" customHeight="1" x14ac:dyDescent="0.2">
      <c r="A62" s="237" t="s">
        <v>614</v>
      </c>
      <c r="B62" s="236" t="s">
        <v>615</v>
      </c>
      <c r="C62" s="235">
        <v>800524.72</v>
      </c>
      <c r="D62" s="221"/>
      <c r="E62" s="10"/>
    </row>
    <row r="63" spans="1:5" ht="11.25" customHeight="1" x14ac:dyDescent="0.2">
      <c r="A63" s="237" t="s">
        <v>616</v>
      </c>
      <c r="B63" s="236" t="s">
        <v>617</v>
      </c>
      <c r="C63" s="235">
        <v>-399633.1</v>
      </c>
      <c r="D63" s="221"/>
      <c r="E63" s="10"/>
    </row>
    <row r="64" spans="1:5" ht="11.25" customHeight="1" x14ac:dyDescent="0.2">
      <c r="A64" s="237" t="s">
        <v>618</v>
      </c>
      <c r="B64" s="236" t="s">
        <v>619</v>
      </c>
      <c r="C64" s="235">
        <v>70976.05</v>
      </c>
      <c r="D64" s="221"/>
      <c r="E64" s="10"/>
    </row>
    <row r="65" spans="1:5" ht="11.25" customHeight="1" x14ac:dyDescent="0.2">
      <c r="A65" s="237" t="s">
        <v>620</v>
      </c>
      <c r="B65" s="236" t="s">
        <v>621</v>
      </c>
      <c r="C65" s="235">
        <v>1409.08</v>
      </c>
      <c r="D65" s="221"/>
      <c r="E65" s="10"/>
    </row>
    <row r="66" spans="1:5" ht="11.25" customHeight="1" x14ac:dyDescent="0.2">
      <c r="A66" s="237" t="s">
        <v>622</v>
      </c>
      <c r="B66" s="236" t="s">
        <v>623</v>
      </c>
      <c r="C66" s="235">
        <v>6225.12</v>
      </c>
      <c r="D66" s="221"/>
      <c r="E66" s="10"/>
    </row>
    <row r="67" spans="1:5" ht="11.25" customHeight="1" x14ac:dyDescent="0.2">
      <c r="A67" s="237" t="s">
        <v>624</v>
      </c>
      <c r="B67" s="236" t="s">
        <v>625</v>
      </c>
      <c r="C67" s="235">
        <v>236531.94</v>
      </c>
      <c r="D67" s="221"/>
      <c r="E67" s="10"/>
    </row>
    <row r="68" spans="1:5" ht="11.25" customHeight="1" x14ac:dyDescent="0.2">
      <c r="A68" s="237" t="s">
        <v>626</v>
      </c>
      <c r="B68" s="236" t="s">
        <v>627</v>
      </c>
      <c r="C68" s="235">
        <v>91770.85</v>
      </c>
      <c r="D68" s="221"/>
      <c r="E68" s="10"/>
    </row>
    <row r="69" spans="1:5" ht="11.25" customHeight="1" x14ac:dyDescent="0.2">
      <c r="A69" s="237" t="s">
        <v>628</v>
      </c>
      <c r="B69" s="236" t="s">
        <v>629</v>
      </c>
      <c r="C69" s="235">
        <v>121190.6</v>
      </c>
      <c r="D69" s="221"/>
      <c r="E69" s="10"/>
    </row>
    <row r="70" spans="1:5" ht="11.25" customHeight="1" x14ac:dyDescent="0.2">
      <c r="A70" s="237" t="s">
        <v>630</v>
      </c>
      <c r="B70" s="236" t="s">
        <v>631</v>
      </c>
      <c r="C70" s="235">
        <v>4137.93</v>
      </c>
      <c r="D70" s="221"/>
      <c r="E70" s="10"/>
    </row>
    <row r="71" spans="1:5" ht="11.25" customHeight="1" x14ac:dyDescent="0.2">
      <c r="A71" s="237" t="s">
        <v>632</v>
      </c>
      <c r="B71" s="236" t="s">
        <v>633</v>
      </c>
      <c r="C71" s="235">
        <v>17184863.300000001</v>
      </c>
      <c r="D71" s="221"/>
      <c r="E71" s="10"/>
    </row>
    <row r="72" spans="1:5" ht="11.25" customHeight="1" x14ac:dyDescent="0.2">
      <c r="A72" s="237" t="s">
        <v>634</v>
      </c>
      <c r="B72" s="236" t="s">
        <v>635</v>
      </c>
      <c r="C72" s="235">
        <v>6242786.96</v>
      </c>
      <c r="D72" s="221"/>
      <c r="E72" s="10"/>
    </row>
    <row r="73" spans="1:5" ht="11.25" customHeight="1" x14ac:dyDescent="0.2">
      <c r="A73" s="237" t="s">
        <v>636</v>
      </c>
      <c r="B73" s="236" t="s">
        <v>637</v>
      </c>
      <c r="C73" s="235">
        <v>69.290000000000006</v>
      </c>
      <c r="D73" s="221"/>
      <c r="E73" s="10"/>
    </row>
    <row r="74" spans="1:5" ht="11.25" customHeight="1" x14ac:dyDescent="0.2">
      <c r="A74" s="237" t="s">
        <v>638</v>
      </c>
      <c r="B74" s="236" t="s">
        <v>639</v>
      </c>
      <c r="C74" s="235">
        <v>336.59</v>
      </c>
      <c r="D74" s="221"/>
      <c r="E74" s="10"/>
    </row>
    <row r="75" spans="1:5" ht="11.25" customHeight="1" x14ac:dyDescent="0.2">
      <c r="A75" s="237" t="s">
        <v>640</v>
      </c>
      <c r="B75" s="236" t="s">
        <v>641</v>
      </c>
      <c r="C75" s="235">
        <v>69.290000000000006</v>
      </c>
      <c r="D75" s="221"/>
      <c r="E75" s="10"/>
    </row>
    <row r="76" spans="1:5" ht="11.25" customHeight="1" x14ac:dyDescent="0.2">
      <c r="A76" s="237" t="s">
        <v>642</v>
      </c>
      <c r="B76" s="236" t="s">
        <v>643</v>
      </c>
      <c r="C76" s="235">
        <v>120.92</v>
      </c>
      <c r="D76" s="221"/>
      <c r="E76" s="10"/>
    </row>
    <row r="77" spans="1:5" ht="11.25" customHeight="1" x14ac:dyDescent="0.2">
      <c r="A77" s="237" t="s">
        <v>644</v>
      </c>
      <c r="B77" s="236" t="s">
        <v>645</v>
      </c>
      <c r="C77" s="235">
        <v>69.290000000000006</v>
      </c>
      <c r="D77" s="221"/>
      <c r="E77" s="10"/>
    </row>
    <row r="78" spans="1:5" ht="11.25" customHeight="1" x14ac:dyDescent="0.2">
      <c r="A78" s="237" t="s">
        <v>646</v>
      </c>
      <c r="B78" s="236" t="s">
        <v>647</v>
      </c>
      <c r="C78" s="235">
        <v>193.36</v>
      </c>
      <c r="D78" s="221"/>
      <c r="E78" s="10"/>
    </row>
    <row r="79" spans="1:5" ht="11.25" customHeight="1" x14ac:dyDescent="0.2">
      <c r="A79" s="237" t="s">
        <v>648</v>
      </c>
      <c r="B79" s="236" t="s">
        <v>649</v>
      </c>
      <c r="C79" s="235">
        <v>153.69</v>
      </c>
      <c r="D79" s="221"/>
      <c r="E79" s="10"/>
    </row>
    <row r="80" spans="1:5" ht="11.25" customHeight="1" x14ac:dyDescent="0.2">
      <c r="A80" s="237" t="s">
        <v>650</v>
      </c>
      <c r="B80" s="236" t="s">
        <v>651</v>
      </c>
      <c r="C80" s="235">
        <v>372.9</v>
      </c>
      <c r="D80" s="221"/>
      <c r="E80" s="10"/>
    </row>
    <row r="81" spans="1:5" ht="11.25" customHeight="1" x14ac:dyDescent="0.2">
      <c r="A81" s="237" t="s">
        <v>652</v>
      </c>
      <c r="B81" s="236" t="s">
        <v>653</v>
      </c>
      <c r="C81" s="235">
        <v>229.35</v>
      </c>
      <c r="D81" s="221"/>
      <c r="E81" s="10"/>
    </row>
    <row r="82" spans="1:5" ht="11.25" customHeight="1" x14ac:dyDescent="0.2">
      <c r="A82" s="237" t="s">
        <v>654</v>
      </c>
      <c r="B82" s="236" t="s">
        <v>655</v>
      </c>
      <c r="C82" s="235">
        <v>193.36</v>
      </c>
      <c r="D82" s="221"/>
      <c r="E82" s="10"/>
    </row>
    <row r="83" spans="1:5" ht="11.25" customHeight="1" x14ac:dyDescent="0.2">
      <c r="A83" s="237" t="s">
        <v>656</v>
      </c>
      <c r="B83" s="236" t="s">
        <v>657</v>
      </c>
      <c r="C83" s="235">
        <v>270.12</v>
      </c>
      <c r="D83" s="221"/>
      <c r="E83" s="10"/>
    </row>
    <row r="84" spans="1:5" ht="11.25" customHeight="1" x14ac:dyDescent="0.2">
      <c r="A84" s="237" t="s">
        <v>658</v>
      </c>
      <c r="B84" s="236" t="s">
        <v>659</v>
      </c>
      <c r="C84" s="235">
        <v>153.69</v>
      </c>
      <c r="D84" s="221"/>
      <c r="E84" s="10"/>
    </row>
    <row r="85" spans="1:5" ht="11.25" customHeight="1" x14ac:dyDescent="0.2">
      <c r="A85" s="237" t="s">
        <v>660</v>
      </c>
      <c r="B85" s="236" t="s">
        <v>661</v>
      </c>
      <c r="C85" s="235">
        <v>77.45</v>
      </c>
      <c r="D85" s="221"/>
      <c r="E85" s="10"/>
    </row>
    <row r="86" spans="1:5" ht="11.25" customHeight="1" x14ac:dyDescent="0.2">
      <c r="A86" s="237" t="s">
        <v>662</v>
      </c>
      <c r="B86" s="236" t="s">
        <v>663</v>
      </c>
      <c r="C86" s="235">
        <v>108.41</v>
      </c>
      <c r="D86" s="221"/>
      <c r="E86" s="10"/>
    </row>
    <row r="87" spans="1:5" ht="11.25" customHeight="1" x14ac:dyDescent="0.2">
      <c r="A87" s="237" t="s">
        <v>664</v>
      </c>
      <c r="B87" s="236" t="s">
        <v>665</v>
      </c>
      <c r="C87" s="235">
        <v>239.54</v>
      </c>
      <c r="D87" s="221"/>
      <c r="E87" s="10"/>
    </row>
    <row r="88" spans="1:5" ht="11.25" customHeight="1" x14ac:dyDescent="0.2">
      <c r="A88" s="237" t="s">
        <v>666</v>
      </c>
      <c r="B88" s="236" t="s">
        <v>667</v>
      </c>
      <c r="C88" s="235">
        <v>75452.52</v>
      </c>
      <c r="D88" s="221"/>
      <c r="E88" s="10"/>
    </row>
    <row r="89" spans="1:5" ht="11.25" customHeight="1" x14ac:dyDescent="0.2">
      <c r="A89" s="237" t="s">
        <v>668</v>
      </c>
      <c r="B89" s="236" t="s">
        <v>669</v>
      </c>
      <c r="C89" s="235">
        <v>379348.1</v>
      </c>
      <c r="D89" s="221"/>
      <c r="E89" s="10"/>
    </row>
    <row r="90" spans="1:5" ht="11.25" customHeight="1" x14ac:dyDescent="0.2">
      <c r="A90" s="237" t="s">
        <v>670</v>
      </c>
      <c r="B90" s="236" t="s">
        <v>671</v>
      </c>
      <c r="C90" s="235">
        <v>221370.11</v>
      </c>
      <c r="D90" s="221"/>
      <c r="E90" s="10"/>
    </row>
    <row r="91" spans="1:5" ht="11.25" customHeight="1" x14ac:dyDescent="0.2">
      <c r="A91" s="237" t="s">
        <v>672</v>
      </c>
      <c r="B91" s="236" t="s">
        <v>673</v>
      </c>
      <c r="C91" s="235">
        <v>969527.54</v>
      </c>
      <c r="D91" s="221"/>
      <c r="E91" s="10"/>
    </row>
    <row r="92" spans="1:5" ht="11.25" customHeight="1" x14ac:dyDescent="0.2">
      <c r="A92" s="237" t="s">
        <v>674</v>
      </c>
      <c r="B92" s="236" t="s">
        <v>675</v>
      </c>
      <c r="C92" s="235">
        <v>221370.11</v>
      </c>
      <c r="D92" s="221"/>
      <c r="E92" s="10"/>
    </row>
    <row r="93" spans="1:5" ht="11.25" customHeight="1" x14ac:dyDescent="0.2">
      <c r="A93" s="237" t="s">
        <v>676</v>
      </c>
      <c r="B93" s="236" t="s">
        <v>677</v>
      </c>
      <c r="C93" s="235">
        <v>158.97</v>
      </c>
      <c r="D93" s="221"/>
      <c r="E93" s="10"/>
    </row>
    <row r="94" spans="1:5" ht="11.25" customHeight="1" x14ac:dyDescent="0.2">
      <c r="A94" s="237" t="s">
        <v>678</v>
      </c>
      <c r="B94" s="236" t="s">
        <v>679</v>
      </c>
      <c r="C94" s="235">
        <v>352339.8</v>
      </c>
      <c r="D94" s="221"/>
      <c r="E94" s="10"/>
    </row>
    <row r="95" spans="1:5" ht="11.25" customHeight="1" x14ac:dyDescent="0.2">
      <c r="A95" s="237" t="s">
        <v>680</v>
      </c>
      <c r="B95" s="236" t="s">
        <v>681</v>
      </c>
      <c r="C95" s="235">
        <v>-0.01</v>
      </c>
      <c r="D95" s="221"/>
      <c r="E95" s="10"/>
    </row>
    <row r="96" spans="1:5" ht="11.25" customHeight="1" x14ac:dyDescent="0.2">
      <c r="A96" s="237" t="s">
        <v>682</v>
      </c>
      <c r="B96" s="236" t="s">
        <v>683</v>
      </c>
      <c r="C96" s="235">
        <v>-0.01</v>
      </c>
      <c r="D96" s="221"/>
      <c r="E96" s="10"/>
    </row>
    <row r="97" spans="1:5" ht="11.25" customHeight="1" x14ac:dyDescent="0.2">
      <c r="A97" s="237" t="s">
        <v>684</v>
      </c>
      <c r="B97" s="236" t="s">
        <v>685</v>
      </c>
      <c r="C97" s="235">
        <v>0.01</v>
      </c>
      <c r="D97" s="221"/>
      <c r="E97" s="10"/>
    </row>
    <row r="98" spans="1:5" ht="11.25" customHeight="1" x14ac:dyDescent="0.2">
      <c r="A98" s="237" t="s">
        <v>686</v>
      </c>
      <c r="B98" s="236" t="s">
        <v>687</v>
      </c>
      <c r="C98" s="235">
        <v>0.51</v>
      </c>
      <c r="D98" s="221"/>
      <c r="E98" s="10"/>
    </row>
    <row r="99" spans="1:5" ht="11.25" customHeight="1" x14ac:dyDescent="0.2">
      <c r="A99" s="237" t="s">
        <v>688</v>
      </c>
      <c r="B99" s="236" t="s">
        <v>689</v>
      </c>
      <c r="C99" s="235">
        <v>7.01</v>
      </c>
      <c r="D99" s="221"/>
      <c r="E99" s="10"/>
    </row>
    <row r="100" spans="1:5" ht="11.25" customHeight="1" x14ac:dyDescent="0.2">
      <c r="A100" s="237" t="s">
        <v>690</v>
      </c>
      <c r="B100" s="236" t="s">
        <v>691</v>
      </c>
      <c r="C100" s="235">
        <v>7.37</v>
      </c>
      <c r="D100" s="221"/>
      <c r="E100" s="10"/>
    </row>
    <row r="101" spans="1:5" ht="11.25" customHeight="1" x14ac:dyDescent="0.2">
      <c r="A101" s="237" t="s">
        <v>692</v>
      </c>
      <c r="B101" s="236" t="s">
        <v>693</v>
      </c>
      <c r="C101" s="235">
        <v>445005.11</v>
      </c>
      <c r="D101" s="221"/>
      <c r="E101" s="10"/>
    </row>
    <row r="102" spans="1:5" ht="11.25" customHeight="1" x14ac:dyDescent="0.2">
      <c r="A102" s="237" t="s">
        <v>694</v>
      </c>
      <c r="B102" s="236" t="s">
        <v>695</v>
      </c>
      <c r="C102" s="235">
        <v>1280875.6499999999</v>
      </c>
      <c r="D102" s="221"/>
      <c r="E102" s="10"/>
    </row>
    <row r="103" spans="1:5" ht="11.25" customHeight="1" x14ac:dyDescent="0.2">
      <c r="A103" s="237" t="s">
        <v>696</v>
      </c>
      <c r="B103" s="236" t="s">
        <v>697</v>
      </c>
      <c r="C103" s="235">
        <v>7.54</v>
      </c>
      <c r="D103" s="221"/>
      <c r="E103" s="10"/>
    </row>
    <row r="104" spans="1:5" ht="11.25" customHeight="1" x14ac:dyDescent="0.2">
      <c r="A104" s="237" t="s">
        <v>698</v>
      </c>
      <c r="B104" s="236" t="s">
        <v>699</v>
      </c>
      <c r="C104" s="235">
        <v>319.26</v>
      </c>
      <c r="D104" s="221"/>
      <c r="E104" s="10"/>
    </row>
    <row r="105" spans="1:5" ht="11.25" customHeight="1" x14ac:dyDescent="0.2">
      <c r="A105" s="237" t="s">
        <v>700</v>
      </c>
      <c r="B105" s="236" t="s">
        <v>701</v>
      </c>
      <c r="C105" s="235">
        <v>274745.95</v>
      </c>
      <c r="D105" s="221"/>
      <c r="E105" s="10"/>
    </row>
    <row r="106" spans="1:5" ht="11.25" customHeight="1" x14ac:dyDescent="0.2">
      <c r="A106" s="237" t="s">
        <v>702</v>
      </c>
      <c r="B106" s="236" t="s">
        <v>703</v>
      </c>
      <c r="C106" s="235">
        <v>9.15</v>
      </c>
      <c r="D106" s="221"/>
      <c r="E106" s="10"/>
    </row>
    <row r="107" spans="1:5" ht="11.25" customHeight="1" x14ac:dyDescent="0.2">
      <c r="A107" s="237" t="s">
        <v>704</v>
      </c>
      <c r="B107" s="236" t="s">
        <v>705</v>
      </c>
      <c r="C107" s="235">
        <v>1782829.12</v>
      </c>
      <c r="D107" s="221"/>
      <c r="E107" s="10"/>
    </row>
    <row r="108" spans="1:5" ht="11.25" customHeight="1" x14ac:dyDescent="0.2">
      <c r="A108" s="237" t="s">
        <v>706</v>
      </c>
      <c r="B108" s="236" t="s">
        <v>707</v>
      </c>
      <c r="C108" s="235">
        <v>0.03</v>
      </c>
      <c r="D108" s="221"/>
      <c r="E108" s="10"/>
    </row>
    <row r="109" spans="1:5" ht="11.25" customHeight="1" x14ac:dyDescent="0.2">
      <c r="A109" s="237" t="s">
        <v>708</v>
      </c>
      <c r="B109" s="236" t="s">
        <v>709</v>
      </c>
      <c r="C109" s="235">
        <v>9280.07</v>
      </c>
      <c r="D109" s="221"/>
      <c r="E109" s="10"/>
    </row>
    <row r="110" spans="1:5" ht="11.25" customHeight="1" x14ac:dyDescent="0.2">
      <c r="A110" s="237" t="s">
        <v>710</v>
      </c>
      <c r="B110" s="236" t="s">
        <v>711</v>
      </c>
      <c r="C110" s="235">
        <v>1168940.1399999999</v>
      </c>
      <c r="D110" s="221"/>
      <c r="E110" s="10"/>
    </row>
    <row r="111" spans="1:5" ht="11.25" customHeight="1" x14ac:dyDescent="0.2">
      <c r="A111" s="237" t="s">
        <v>712</v>
      </c>
      <c r="B111" s="236" t="s">
        <v>713</v>
      </c>
      <c r="C111" s="235">
        <v>1.1100000000000001</v>
      </c>
      <c r="D111" s="221"/>
      <c r="E111" s="10"/>
    </row>
    <row r="112" spans="1:5" ht="11.25" customHeight="1" x14ac:dyDescent="0.2">
      <c r="A112" s="237" t="s">
        <v>714</v>
      </c>
      <c r="B112" s="236" t="s">
        <v>715</v>
      </c>
      <c r="C112" s="235">
        <v>584985</v>
      </c>
      <c r="D112" s="221"/>
      <c r="E112" s="10"/>
    </row>
    <row r="113" spans="1:6" ht="11.25" customHeight="1" x14ac:dyDescent="0.2">
      <c r="A113" s="237" t="s">
        <v>716</v>
      </c>
      <c r="B113" s="236" t="s">
        <v>717</v>
      </c>
      <c r="C113" s="235">
        <v>8707.67</v>
      </c>
      <c r="D113" s="221"/>
      <c r="E113" s="10"/>
    </row>
    <row r="114" spans="1:6" ht="11.25" customHeight="1" x14ac:dyDescent="0.2">
      <c r="A114" s="237"/>
      <c r="B114" s="236"/>
      <c r="C114" s="235"/>
      <c r="D114" s="221"/>
      <c r="E114" s="10"/>
    </row>
    <row r="115" spans="1:6" x14ac:dyDescent="0.2">
      <c r="A115" s="234"/>
      <c r="B115" s="234" t="s">
        <v>248</v>
      </c>
      <c r="C115" s="233">
        <f>SUM(C15:C114)</f>
        <v>41798935.779999986</v>
      </c>
      <c r="D115" s="238"/>
      <c r="E115" s="11"/>
    </row>
    <row r="116" spans="1:6" x14ac:dyDescent="0.2">
      <c r="A116" s="60"/>
      <c r="B116" s="60"/>
      <c r="C116" s="230"/>
      <c r="D116" s="60"/>
      <c r="E116" s="230"/>
      <c r="F116" s="89"/>
    </row>
    <row r="117" spans="1:6" x14ac:dyDescent="0.2">
      <c r="A117" s="60"/>
      <c r="B117" s="60"/>
      <c r="C117" s="230"/>
      <c r="D117" s="60"/>
      <c r="E117" s="230"/>
      <c r="F117" s="89"/>
    </row>
    <row r="118" spans="1:6" ht="11.25" customHeight="1" x14ac:dyDescent="0.2">
      <c r="A118" s="216" t="s">
        <v>247</v>
      </c>
      <c r="B118" s="229"/>
      <c r="C118" s="228"/>
      <c r="D118" s="89"/>
      <c r="E118" s="189" t="s">
        <v>244</v>
      </c>
    </row>
    <row r="119" spans="1:6" x14ac:dyDescent="0.2">
      <c r="A119" s="89"/>
      <c r="B119" s="89"/>
      <c r="C119" s="7"/>
      <c r="D119" s="89"/>
      <c r="E119" s="7"/>
      <c r="F119" s="89"/>
    </row>
    <row r="120" spans="1:6" ht="15" customHeight="1" x14ac:dyDescent="0.2">
      <c r="A120" s="227" t="s">
        <v>45</v>
      </c>
      <c r="B120" s="226" t="s">
        <v>46</v>
      </c>
      <c r="C120" s="224" t="s">
        <v>243</v>
      </c>
      <c r="D120" s="225" t="s">
        <v>242</v>
      </c>
      <c r="E120" s="224" t="s">
        <v>241</v>
      </c>
      <c r="F120" s="223"/>
    </row>
    <row r="121" spans="1:6" x14ac:dyDescent="0.2">
      <c r="A121" s="237" t="s">
        <v>519</v>
      </c>
      <c r="B121" s="236" t="s">
        <v>519</v>
      </c>
      <c r="C121" s="235"/>
      <c r="D121" s="235"/>
      <c r="E121" s="221"/>
      <c r="F121" s="10"/>
    </row>
    <row r="122" spans="1:6" x14ac:dyDescent="0.2">
      <c r="A122" s="234"/>
      <c r="B122" s="234" t="s">
        <v>246</v>
      </c>
      <c r="C122" s="233">
        <f>SUM(C121:C121)</f>
        <v>0</v>
      </c>
      <c r="D122" s="232"/>
      <c r="E122" s="231"/>
      <c r="F122" s="11"/>
    </row>
    <row r="123" spans="1:6" x14ac:dyDescent="0.2">
      <c r="A123" s="60"/>
      <c r="B123" s="60"/>
      <c r="C123" s="230"/>
      <c r="D123" s="60"/>
      <c r="E123" s="230"/>
      <c r="F123" s="89"/>
    </row>
    <row r="124" spans="1:6" x14ac:dyDescent="0.2">
      <c r="A124" s="60"/>
      <c r="B124" s="60"/>
      <c r="C124" s="230"/>
      <c r="D124" s="60"/>
      <c r="E124" s="230"/>
      <c r="F124" s="89"/>
    </row>
    <row r="125" spans="1:6" ht="11.25" customHeight="1" x14ac:dyDescent="0.2">
      <c r="A125" s="216" t="s">
        <v>245</v>
      </c>
      <c r="B125" s="229"/>
      <c r="C125" s="228"/>
      <c r="D125" s="89"/>
      <c r="E125" s="189" t="s">
        <v>244</v>
      </c>
    </row>
    <row r="126" spans="1:6" x14ac:dyDescent="0.2">
      <c r="A126" s="89"/>
      <c r="B126" s="89"/>
      <c r="C126" s="7"/>
      <c r="D126" s="89"/>
      <c r="E126" s="7"/>
      <c r="F126" s="89"/>
    </row>
    <row r="127" spans="1:6" ht="15" customHeight="1" x14ac:dyDescent="0.2">
      <c r="A127" s="227" t="s">
        <v>45</v>
      </c>
      <c r="B127" s="226" t="s">
        <v>46</v>
      </c>
      <c r="C127" s="224" t="s">
        <v>243</v>
      </c>
      <c r="D127" s="225" t="s">
        <v>242</v>
      </c>
      <c r="E127" s="224" t="s">
        <v>241</v>
      </c>
      <c r="F127" s="223"/>
    </row>
    <row r="128" spans="1:6" x14ac:dyDescent="0.2">
      <c r="A128" s="222" t="s">
        <v>519</v>
      </c>
      <c r="B128" s="222" t="s">
        <v>519</v>
      </c>
      <c r="C128" s="221"/>
      <c r="D128" s="221"/>
      <c r="E128" s="221"/>
      <c r="F128" s="10"/>
    </row>
    <row r="129" spans="1:6" x14ac:dyDescent="0.2">
      <c r="A129" s="220"/>
      <c r="B129" s="220" t="s">
        <v>240</v>
      </c>
      <c r="C129" s="219">
        <f>SUM(C128:C128)</f>
        <v>0</v>
      </c>
      <c r="D129" s="218"/>
      <c r="E129" s="217"/>
      <c r="F129" s="11"/>
    </row>
  </sheetData>
  <dataValidations count="5">
    <dataValidation allowBlank="1" showInputMessage="1" showErrorMessage="1" prompt="Saldo final de la Información Financiera Trimestral que se presenta (trimestral: 1er, 2do, 3ro. o 4to.)." sqref="C7 C14 C120 C127"/>
    <dataValidation allowBlank="1" showInputMessage="1" showErrorMessage="1" prompt="Corresponde al número de la cuenta de acuerdo al Plan de Cuentas emitido por el CONAC (DOF 23/12/2015)." sqref="A7 A14 A120 A127"/>
    <dataValidation allowBlank="1" showInputMessage="1" showErrorMessage="1" prompt="Corresponde al nombre o descripción de la cuenta de acuerdo al Plan de Cuentas emitido por el CONAC." sqref="B7 B14 B120 B127"/>
    <dataValidation allowBlank="1" showInputMessage="1" showErrorMessage="1" prompt="Especificar el tipo de instrumento de inversión: Bondes, Petrobonos, Cetes, Mesa de dinero, etc." sqref="D7 D14 D120 D127"/>
    <dataValidation allowBlank="1" showInputMessage="1" showErrorMessage="1" prompt="En los casos en que la inversión se localice en dos o mas tipos de instrumentos, se detallará cada una de ellas y el importe invertido." sqref="E7 E120 E127"/>
  </dataValidation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58"/>
      <c r="K6" s="458"/>
      <c r="L6" s="458"/>
      <c r="M6" s="458"/>
      <c r="N6" s="458"/>
      <c r="O6" s="458"/>
      <c r="P6" s="458"/>
      <c r="Q6" s="458"/>
    </row>
    <row r="7" spans="1:17" x14ac:dyDescent="0.2">
      <c r="A7" s="3" t="s">
        <v>52</v>
      </c>
    </row>
    <row r="8" spans="1:17" ht="52.5" customHeight="1" x14ac:dyDescent="0.2">
      <c r="A8" s="459" t="s">
        <v>53</v>
      </c>
      <c r="B8" s="459"/>
      <c r="C8" s="459"/>
      <c r="D8" s="459"/>
      <c r="E8" s="459"/>
      <c r="F8" s="459"/>
      <c r="G8" s="459"/>
      <c r="H8" s="459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5" customFormat="1" ht="11.25" customHeight="1" x14ac:dyDescent="0.25">
      <c r="A5" s="305" t="s">
        <v>333</v>
      </c>
      <c r="B5" s="315"/>
      <c r="C5" s="314"/>
      <c r="D5" s="313" t="s">
        <v>330</v>
      </c>
    </row>
    <row r="6" spans="1:4" x14ac:dyDescent="0.2">
      <c r="A6" s="311"/>
      <c r="B6" s="311"/>
      <c r="C6" s="312"/>
      <c r="D6" s="311"/>
    </row>
    <row r="7" spans="1:4" ht="15" customHeight="1" x14ac:dyDescent="0.2">
      <c r="A7" s="227" t="s">
        <v>45</v>
      </c>
      <c r="B7" s="226" t="s">
        <v>46</v>
      </c>
      <c r="C7" s="224" t="s">
        <v>243</v>
      </c>
      <c r="D7" s="310" t="s">
        <v>262</v>
      </c>
    </row>
    <row r="8" spans="1:4" x14ac:dyDescent="0.2">
      <c r="A8" s="284" t="s">
        <v>519</v>
      </c>
      <c r="B8" s="284" t="s">
        <v>519</v>
      </c>
      <c r="C8" s="230"/>
      <c r="D8" s="309"/>
    </row>
    <row r="9" spans="1:4" x14ac:dyDescent="0.2">
      <c r="A9" s="284"/>
      <c r="B9" s="284"/>
      <c r="C9" s="308"/>
      <c r="D9" s="309"/>
    </row>
    <row r="10" spans="1:4" x14ac:dyDescent="0.2">
      <c r="A10" s="284"/>
      <c r="B10" s="284"/>
      <c r="C10" s="308"/>
      <c r="D10" s="307"/>
    </row>
    <row r="11" spans="1:4" x14ac:dyDescent="0.2">
      <c r="A11" s="250"/>
      <c r="B11" s="250" t="s">
        <v>332</v>
      </c>
      <c r="C11" s="232">
        <f>SUM(C8:C10)</f>
        <v>0</v>
      </c>
      <c r="D11" s="306"/>
    </row>
    <row r="14" spans="1:4" ht="11.25" customHeight="1" x14ac:dyDescent="0.2">
      <c r="A14" s="305" t="s">
        <v>331</v>
      </c>
      <c r="B14" s="315"/>
      <c r="C14" s="314"/>
      <c r="D14" s="313" t="s">
        <v>330</v>
      </c>
    </row>
    <row r="15" spans="1:4" x14ac:dyDescent="0.2">
      <c r="A15" s="311"/>
      <c r="B15" s="311"/>
      <c r="C15" s="312"/>
      <c r="D15" s="311"/>
    </row>
    <row r="16" spans="1:4" ht="15" customHeight="1" x14ac:dyDescent="0.2">
      <c r="A16" s="227" t="s">
        <v>45</v>
      </c>
      <c r="B16" s="226" t="s">
        <v>46</v>
      </c>
      <c r="C16" s="224" t="s">
        <v>243</v>
      </c>
      <c r="D16" s="310" t="s">
        <v>262</v>
      </c>
    </row>
    <row r="17" spans="1:4" x14ac:dyDescent="0.2">
      <c r="A17" s="284" t="s">
        <v>519</v>
      </c>
      <c r="B17" s="284" t="s">
        <v>519</v>
      </c>
      <c r="C17" s="230"/>
      <c r="D17" s="309"/>
    </row>
    <row r="18" spans="1:4" x14ac:dyDescent="0.2">
      <c r="A18" s="284"/>
      <c r="B18" s="284"/>
      <c r="C18" s="308"/>
      <c r="D18" s="309"/>
    </row>
    <row r="19" spans="1:4" x14ac:dyDescent="0.2">
      <c r="A19" s="284"/>
      <c r="B19" s="284"/>
      <c r="C19" s="308"/>
      <c r="D19" s="307"/>
    </row>
    <row r="20" spans="1:4" x14ac:dyDescent="0.2">
      <c r="A20" s="250"/>
      <c r="B20" s="250" t="s">
        <v>329</v>
      </c>
      <c r="C20" s="232">
        <f>SUM(C17:C19)</f>
        <v>0</v>
      </c>
      <c r="D20" s="306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48" t="s">
        <v>143</v>
      </c>
      <c r="B2" s="449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94"/>
      <c r="C4" s="94"/>
      <c r="D4" s="95"/>
    </row>
    <row r="5" spans="1:4" ht="14.1" customHeight="1" x14ac:dyDescent="0.2">
      <c r="A5" s="139" t="s">
        <v>144</v>
      </c>
      <c r="B5" s="12"/>
      <c r="C5" s="12"/>
      <c r="D5" s="96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zoomScaleNormal="100" zoomScaleSheetLayoutView="100" workbookViewId="0">
      <selection activeCell="C23" sqref="C23"/>
    </sheetView>
  </sheetViews>
  <sheetFormatPr baseColWidth="10" defaultColWidth="13.7109375" defaultRowHeight="11.25" x14ac:dyDescent="0.2"/>
  <cols>
    <col min="1" max="1" width="20.7109375" style="89" customWidth="1"/>
    <col min="2" max="2" width="43.7109375" style="89" bestFit="1" customWidth="1"/>
    <col min="3" max="4" width="11.42578125" style="7" bestFit="1" customWidth="1"/>
    <col min="5" max="6" width="8.85546875" style="7" bestFit="1" customWidth="1"/>
    <col min="7" max="7" width="8.5703125" style="7" bestFit="1" customWidth="1"/>
    <col min="8" max="8" width="17.7109375" style="89" customWidth="1"/>
    <col min="9" max="16384" width="13.7109375" style="89"/>
  </cols>
  <sheetData>
    <row r="1" spans="1:8" ht="11.25" customHeight="1" x14ac:dyDescent="0.2">
      <c r="A1" s="3" t="s">
        <v>43</v>
      </c>
      <c r="B1" s="3"/>
      <c r="C1" s="246"/>
      <c r="D1" s="246"/>
      <c r="E1" s="246"/>
      <c r="F1" s="246"/>
      <c r="G1" s="246"/>
      <c r="H1" s="5"/>
    </row>
    <row r="2" spans="1:8" x14ac:dyDescent="0.2">
      <c r="A2" s="3" t="s">
        <v>139</v>
      </c>
      <c r="B2" s="3"/>
      <c r="C2" s="246"/>
      <c r="D2" s="246"/>
      <c r="E2" s="246"/>
      <c r="F2" s="246"/>
      <c r="G2" s="246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6" t="s">
        <v>338</v>
      </c>
      <c r="B5" s="189"/>
      <c r="C5" s="23"/>
      <c r="D5" s="23"/>
      <c r="E5" s="23"/>
      <c r="F5" s="23"/>
      <c r="G5" s="23"/>
      <c r="H5" s="319" t="s">
        <v>335</v>
      </c>
    </row>
    <row r="6" spans="1:8" x14ac:dyDescent="0.2">
      <c r="A6" s="285"/>
    </row>
    <row r="7" spans="1:8" ht="15" customHeight="1" x14ac:dyDescent="0.2">
      <c r="A7" s="227" t="s">
        <v>45</v>
      </c>
      <c r="B7" s="226" t="s">
        <v>46</v>
      </c>
      <c r="C7" s="224" t="s">
        <v>243</v>
      </c>
      <c r="D7" s="264" t="s">
        <v>266</v>
      </c>
      <c r="E7" s="264" t="s">
        <v>265</v>
      </c>
      <c r="F7" s="264" t="s">
        <v>264</v>
      </c>
      <c r="G7" s="263" t="s">
        <v>263</v>
      </c>
      <c r="H7" s="226" t="s">
        <v>262</v>
      </c>
    </row>
    <row r="8" spans="1:8" x14ac:dyDescent="0.2">
      <c r="A8" s="222" t="s">
        <v>815</v>
      </c>
      <c r="B8" s="222" t="s">
        <v>816</v>
      </c>
      <c r="C8" s="221">
        <v>-53399.23</v>
      </c>
      <c r="D8" s="221">
        <v>-53399.23</v>
      </c>
      <c r="E8" s="221"/>
      <c r="F8" s="221"/>
      <c r="G8" s="221"/>
      <c r="H8" s="318"/>
    </row>
    <row r="9" spans="1:8" x14ac:dyDescent="0.2">
      <c r="A9" s="222" t="s">
        <v>817</v>
      </c>
      <c r="B9" s="222" t="s">
        <v>818</v>
      </c>
      <c r="C9" s="221">
        <v>-675235.69</v>
      </c>
      <c r="D9" s="221">
        <v>-675235.69</v>
      </c>
      <c r="E9" s="221"/>
      <c r="F9" s="221"/>
      <c r="G9" s="221"/>
      <c r="H9" s="318"/>
    </row>
    <row r="10" spans="1:8" x14ac:dyDescent="0.2">
      <c r="A10" s="222" t="s">
        <v>819</v>
      </c>
      <c r="B10" s="222" t="s">
        <v>820</v>
      </c>
      <c r="C10" s="221">
        <v>-1786962.57</v>
      </c>
      <c r="D10" s="221">
        <v>-1786962.57</v>
      </c>
      <c r="E10" s="221"/>
      <c r="F10" s="221"/>
      <c r="G10" s="221"/>
      <c r="H10" s="318"/>
    </row>
    <row r="11" spans="1:8" x14ac:dyDescent="0.2">
      <c r="A11" s="222" t="s">
        <v>821</v>
      </c>
      <c r="B11" s="222" t="s">
        <v>822</v>
      </c>
      <c r="C11" s="221">
        <v>-191903.78</v>
      </c>
      <c r="D11" s="221">
        <v>-191903.78</v>
      </c>
      <c r="E11" s="221"/>
      <c r="F11" s="221"/>
      <c r="G11" s="221"/>
      <c r="H11" s="318"/>
    </row>
    <row r="12" spans="1:8" x14ac:dyDescent="0.2">
      <c r="A12" s="222" t="s">
        <v>823</v>
      </c>
      <c r="B12" s="222" t="s">
        <v>824</v>
      </c>
      <c r="C12" s="221">
        <v>-437208.82</v>
      </c>
      <c r="D12" s="221">
        <v>-437208.82</v>
      </c>
      <c r="E12" s="221"/>
      <c r="F12" s="221"/>
      <c r="G12" s="221"/>
      <c r="H12" s="318"/>
    </row>
    <row r="13" spans="1:8" x14ac:dyDescent="0.2">
      <c r="A13" s="222" t="s">
        <v>825</v>
      </c>
      <c r="B13" s="222" t="s">
        <v>826</v>
      </c>
      <c r="C13" s="221">
        <v>-3075725.39</v>
      </c>
      <c r="D13" s="221">
        <v>-3075725.39</v>
      </c>
      <c r="E13" s="221"/>
      <c r="F13" s="221"/>
      <c r="G13" s="221"/>
      <c r="H13" s="318"/>
    </row>
    <row r="14" spans="1:8" x14ac:dyDescent="0.2">
      <c r="A14" s="222" t="s">
        <v>827</v>
      </c>
      <c r="B14" s="222" t="s">
        <v>828</v>
      </c>
      <c r="C14" s="221">
        <v>-1449890.08</v>
      </c>
      <c r="D14" s="221">
        <v>-1449890.08</v>
      </c>
      <c r="E14" s="221"/>
      <c r="F14" s="221"/>
      <c r="G14" s="221"/>
      <c r="H14" s="318"/>
    </row>
    <row r="15" spans="1:8" x14ac:dyDescent="0.2">
      <c r="A15" s="222" t="s">
        <v>829</v>
      </c>
      <c r="B15" s="222" t="s">
        <v>830</v>
      </c>
      <c r="C15" s="221">
        <v>-2171036.81</v>
      </c>
      <c r="D15" s="221">
        <v>-2171036.81</v>
      </c>
      <c r="E15" s="221"/>
      <c r="F15" s="221"/>
      <c r="G15" s="221"/>
      <c r="H15" s="318"/>
    </row>
    <row r="16" spans="1:8" x14ac:dyDescent="0.2">
      <c r="A16" s="222" t="s">
        <v>831</v>
      </c>
      <c r="B16" s="222" t="s">
        <v>832</v>
      </c>
      <c r="C16" s="221">
        <v>-1961389.12</v>
      </c>
      <c r="D16" s="221">
        <v>-1961389.12</v>
      </c>
      <c r="E16" s="221"/>
      <c r="F16" s="221"/>
      <c r="G16" s="221"/>
      <c r="H16" s="318"/>
    </row>
    <row r="17" spans="1:8" x14ac:dyDescent="0.2">
      <c r="A17" s="222" t="s">
        <v>833</v>
      </c>
      <c r="B17" s="222" t="s">
        <v>834</v>
      </c>
      <c r="C17" s="221">
        <v>-30569.41</v>
      </c>
      <c r="D17" s="221">
        <v>-30569.41</v>
      </c>
      <c r="E17" s="221"/>
      <c r="F17" s="221"/>
      <c r="G17" s="221"/>
      <c r="H17" s="318"/>
    </row>
    <row r="18" spans="1:8" x14ac:dyDescent="0.2">
      <c r="A18" s="222" t="s">
        <v>835</v>
      </c>
      <c r="B18" s="222" t="s">
        <v>836</v>
      </c>
      <c r="C18" s="221">
        <v>-39320.04</v>
      </c>
      <c r="D18" s="221">
        <v>-39320.04</v>
      </c>
      <c r="E18" s="221"/>
      <c r="F18" s="221"/>
      <c r="G18" s="221"/>
      <c r="H18" s="318"/>
    </row>
    <row r="19" spans="1:8" x14ac:dyDescent="0.2">
      <c r="A19" s="222" t="s">
        <v>837</v>
      </c>
      <c r="B19" s="222" t="s">
        <v>838</v>
      </c>
      <c r="C19" s="221">
        <v>-57672.92</v>
      </c>
      <c r="D19" s="221">
        <v>-57672.92</v>
      </c>
      <c r="E19" s="221"/>
      <c r="F19" s="221"/>
      <c r="G19" s="221"/>
      <c r="H19" s="318"/>
    </row>
    <row r="20" spans="1:8" x14ac:dyDescent="0.2">
      <c r="A20" s="222" t="s">
        <v>839</v>
      </c>
      <c r="B20" s="222" t="s">
        <v>840</v>
      </c>
      <c r="C20" s="221">
        <v>-937.24</v>
      </c>
      <c r="D20" s="221">
        <v>-937.24</v>
      </c>
      <c r="E20" s="221"/>
      <c r="F20" s="221"/>
      <c r="G20" s="221"/>
      <c r="H20" s="318"/>
    </row>
    <row r="21" spans="1:8" x14ac:dyDescent="0.2">
      <c r="A21" s="222" t="s">
        <v>841</v>
      </c>
      <c r="B21" s="222" t="s">
        <v>842</v>
      </c>
      <c r="C21" s="221">
        <v>-863.64</v>
      </c>
      <c r="D21" s="221">
        <v>-863.64</v>
      </c>
      <c r="E21" s="221"/>
      <c r="F21" s="221"/>
      <c r="G21" s="221"/>
      <c r="H21" s="318"/>
    </row>
    <row r="22" spans="1:8" x14ac:dyDescent="0.2">
      <c r="A22" s="222" t="s">
        <v>843</v>
      </c>
      <c r="B22" s="222" t="s">
        <v>844</v>
      </c>
      <c r="C22" s="221">
        <v>-1607.71</v>
      </c>
      <c r="D22" s="221">
        <v>-1607.71</v>
      </c>
      <c r="E22" s="221"/>
      <c r="F22" s="221"/>
      <c r="G22" s="221"/>
      <c r="H22" s="318"/>
    </row>
    <row r="23" spans="1:8" x14ac:dyDescent="0.2">
      <c r="A23" s="222" t="s">
        <v>845</v>
      </c>
      <c r="B23" s="222" t="s">
        <v>846</v>
      </c>
      <c r="C23" s="221">
        <v>-4665.5200000000004</v>
      </c>
      <c r="D23" s="221">
        <v>-4665.5200000000004</v>
      </c>
      <c r="E23" s="221"/>
      <c r="F23" s="221"/>
      <c r="G23" s="221"/>
      <c r="H23" s="318"/>
    </row>
    <row r="24" spans="1:8" x14ac:dyDescent="0.2">
      <c r="A24" s="222" t="s">
        <v>847</v>
      </c>
      <c r="B24" s="222" t="s">
        <v>848</v>
      </c>
      <c r="C24" s="221">
        <v>-31241.73</v>
      </c>
      <c r="D24" s="221">
        <v>-31241.73</v>
      </c>
      <c r="E24" s="221"/>
      <c r="F24" s="221"/>
      <c r="G24" s="221"/>
      <c r="H24" s="318"/>
    </row>
    <row r="25" spans="1:8" x14ac:dyDescent="0.2">
      <c r="A25" s="222" t="s">
        <v>849</v>
      </c>
      <c r="B25" s="222" t="s">
        <v>850</v>
      </c>
      <c r="C25" s="221">
        <v>-506410.47</v>
      </c>
      <c r="D25" s="221">
        <v>-506410.47</v>
      </c>
      <c r="E25" s="221"/>
      <c r="F25" s="221"/>
      <c r="G25" s="221"/>
      <c r="H25" s="318"/>
    </row>
    <row r="26" spans="1:8" x14ac:dyDescent="0.2">
      <c r="A26" s="222" t="s">
        <v>851</v>
      </c>
      <c r="B26" s="222" t="s">
        <v>852</v>
      </c>
      <c r="C26" s="221">
        <v>-54760.800000000003</v>
      </c>
      <c r="D26" s="221">
        <v>-54760.800000000003</v>
      </c>
      <c r="E26" s="221"/>
      <c r="F26" s="221"/>
      <c r="G26" s="221"/>
      <c r="H26" s="318"/>
    </row>
    <row r="27" spans="1:8" x14ac:dyDescent="0.2">
      <c r="A27" s="222" t="s">
        <v>853</v>
      </c>
      <c r="B27" s="222" t="s">
        <v>854</v>
      </c>
      <c r="C27" s="221">
        <v>-534171.09</v>
      </c>
      <c r="D27" s="221">
        <v>-534171.09</v>
      </c>
      <c r="E27" s="221"/>
      <c r="F27" s="221"/>
      <c r="G27" s="221"/>
      <c r="H27" s="318"/>
    </row>
    <row r="28" spans="1:8" x14ac:dyDescent="0.2">
      <c r="A28" s="222" t="s">
        <v>855</v>
      </c>
      <c r="B28" s="222" t="s">
        <v>856</v>
      </c>
      <c r="C28" s="221">
        <v>-214811.1</v>
      </c>
      <c r="D28" s="221">
        <v>-214811.1</v>
      </c>
      <c r="E28" s="221"/>
      <c r="F28" s="221"/>
      <c r="G28" s="221"/>
      <c r="H28" s="318"/>
    </row>
    <row r="29" spans="1:8" x14ac:dyDescent="0.2">
      <c r="A29" s="222" t="s">
        <v>857</v>
      </c>
      <c r="B29" s="222" t="s">
        <v>858</v>
      </c>
      <c r="C29" s="221">
        <v>-2634.88</v>
      </c>
      <c r="D29" s="221">
        <v>-2634.88</v>
      </c>
      <c r="E29" s="221"/>
      <c r="F29" s="221"/>
      <c r="G29" s="221"/>
      <c r="H29" s="318"/>
    </row>
    <row r="30" spans="1:8" x14ac:dyDescent="0.2">
      <c r="A30" s="222" t="s">
        <v>859</v>
      </c>
      <c r="B30" s="222" t="s">
        <v>860</v>
      </c>
      <c r="C30" s="221">
        <v>-58177.97</v>
      </c>
      <c r="D30" s="221">
        <v>-58177.97</v>
      </c>
      <c r="E30" s="221"/>
      <c r="F30" s="221"/>
      <c r="G30" s="221"/>
      <c r="H30" s="318"/>
    </row>
    <row r="31" spans="1:8" x14ac:dyDescent="0.2">
      <c r="A31" s="222" t="s">
        <v>861</v>
      </c>
      <c r="B31" s="222" t="s">
        <v>862</v>
      </c>
      <c r="C31" s="221">
        <v>-7884.86</v>
      </c>
      <c r="D31" s="221">
        <v>-7884.86</v>
      </c>
      <c r="E31" s="221"/>
      <c r="F31" s="221"/>
      <c r="G31" s="221"/>
      <c r="H31" s="318"/>
    </row>
    <row r="32" spans="1:8" x14ac:dyDescent="0.2">
      <c r="A32" s="222" t="s">
        <v>863</v>
      </c>
      <c r="B32" s="222" t="s">
        <v>864</v>
      </c>
      <c r="C32" s="221">
        <v>-200</v>
      </c>
      <c r="D32" s="221">
        <v>-200</v>
      </c>
      <c r="E32" s="221"/>
      <c r="F32" s="221"/>
      <c r="G32" s="221"/>
      <c r="H32" s="318"/>
    </row>
    <row r="33" spans="1:8" x14ac:dyDescent="0.2">
      <c r="A33" s="222" t="s">
        <v>865</v>
      </c>
      <c r="B33" s="222" t="s">
        <v>866</v>
      </c>
      <c r="C33" s="221">
        <v>-600</v>
      </c>
      <c r="D33" s="221">
        <v>-600</v>
      </c>
      <c r="E33" s="221"/>
      <c r="F33" s="221"/>
      <c r="G33" s="221"/>
      <c r="H33" s="318"/>
    </row>
    <row r="34" spans="1:8" x14ac:dyDescent="0.2">
      <c r="A34" s="222" t="s">
        <v>867</v>
      </c>
      <c r="B34" s="222" t="s">
        <v>868</v>
      </c>
      <c r="C34" s="221">
        <v>-112839.77</v>
      </c>
      <c r="D34" s="221">
        <v>-112839.77</v>
      </c>
      <c r="E34" s="221"/>
      <c r="F34" s="221"/>
      <c r="G34" s="221"/>
      <c r="H34" s="318"/>
    </row>
    <row r="35" spans="1:8" x14ac:dyDescent="0.2">
      <c r="A35" s="222" t="s">
        <v>869</v>
      </c>
      <c r="B35" s="222" t="s">
        <v>870</v>
      </c>
      <c r="C35" s="221">
        <v>-3498852.33</v>
      </c>
      <c r="D35" s="221">
        <v>-3498852.33</v>
      </c>
      <c r="E35" s="221"/>
      <c r="F35" s="221"/>
      <c r="G35" s="221"/>
      <c r="H35" s="318"/>
    </row>
    <row r="36" spans="1:8" x14ac:dyDescent="0.2">
      <c r="A36" s="222" t="s">
        <v>871</v>
      </c>
      <c r="B36" s="222" t="s">
        <v>872</v>
      </c>
      <c r="C36" s="221">
        <v>-151471.03</v>
      </c>
      <c r="D36" s="221">
        <v>-151471.03</v>
      </c>
      <c r="E36" s="221"/>
      <c r="F36" s="221"/>
      <c r="G36" s="221"/>
      <c r="H36" s="318"/>
    </row>
    <row r="37" spans="1:8" x14ac:dyDescent="0.2">
      <c r="A37" s="222" t="s">
        <v>873</v>
      </c>
      <c r="B37" s="222" t="s">
        <v>874</v>
      </c>
      <c r="C37" s="221">
        <v>-8750</v>
      </c>
      <c r="D37" s="221">
        <v>-8750</v>
      </c>
      <c r="E37" s="221"/>
      <c r="F37" s="221"/>
      <c r="G37" s="221"/>
      <c r="H37" s="318"/>
    </row>
    <row r="38" spans="1:8" x14ac:dyDescent="0.2">
      <c r="A38" s="222"/>
      <c r="B38" s="222"/>
      <c r="C38" s="221"/>
      <c r="D38" s="221"/>
      <c r="E38" s="221"/>
      <c r="F38" s="221"/>
      <c r="G38" s="221"/>
      <c r="H38" s="318"/>
    </row>
    <row r="39" spans="1:8" x14ac:dyDescent="0.2">
      <c r="A39" s="317"/>
      <c r="B39" s="317" t="s">
        <v>337</v>
      </c>
      <c r="C39" s="316">
        <f>SUM(C8:C38)</f>
        <v>-17121194.000000007</v>
      </c>
      <c r="D39" s="316">
        <f>SUM(D8:D38)</f>
        <v>-17121194.000000007</v>
      </c>
      <c r="E39" s="316">
        <f>SUM(E8:E38)</f>
        <v>0</v>
      </c>
      <c r="F39" s="316">
        <f>SUM(F8:F38)</f>
        <v>0</v>
      </c>
      <c r="G39" s="316">
        <f>SUM(G8:G38)</f>
        <v>0</v>
      </c>
      <c r="H39" s="316"/>
    </row>
    <row r="42" spans="1:8" x14ac:dyDescent="0.2">
      <c r="A42" s="216" t="s">
        <v>336</v>
      </c>
      <c r="B42" s="189"/>
      <c r="C42" s="23"/>
      <c r="D42" s="23"/>
      <c r="E42" s="23"/>
      <c r="F42" s="23"/>
      <c r="G42" s="23"/>
      <c r="H42" s="319" t="s">
        <v>335</v>
      </c>
    </row>
    <row r="43" spans="1:8" x14ac:dyDescent="0.2">
      <c r="A43" s="285"/>
    </row>
    <row r="44" spans="1:8" ht="15" customHeight="1" x14ac:dyDescent="0.2">
      <c r="A44" s="227" t="s">
        <v>45</v>
      </c>
      <c r="B44" s="226" t="s">
        <v>46</v>
      </c>
      <c r="C44" s="224" t="s">
        <v>243</v>
      </c>
      <c r="D44" s="264" t="s">
        <v>266</v>
      </c>
      <c r="E44" s="264" t="s">
        <v>265</v>
      </c>
      <c r="F44" s="264" t="s">
        <v>264</v>
      </c>
      <c r="G44" s="263" t="s">
        <v>263</v>
      </c>
      <c r="H44" s="226" t="s">
        <v>262</v>
      </c>
    </row>
    <row r="45" spans="1:8" x14ac:dyDescent="0.2">
      <c r="A45" s="222" t="s">
        <v>518</v>
      </c>
      <c r="B45" s="222" t="s">
        <v>518</v>
      </c>
      <c r="C45" s="221"/>
      <c r="D45" s="221"/>
      <c r="E45" s="221"/>
      <c r="F45" s="221"/>
      <c r="G45" s="221"/>
      <c r="H45" s="318"/>
    </row>
    <row r="46" spans="1:8" x14ac:dyDescent="0.2">
      <c r="A46" s="222"/>
      <c r="B46" s="222"/>
      <c r="C46" s="221"/>
      <c r="D46" s="221"/>
      <c r="E46" s="221"/>
      <c r="F46" s="221"/>
      <c r="G46" s="221"/>
      <c r="H46" s="318"/>
    </row>
    <row r="47" spans="1:8" x14ac:dyDescent="0.2">
      <c r="A47" s="222"/>
      <c r="B47" s="222"/>
      <c r="C47" s="221"/>
      <c r="D47" s="221"/>
      <c r="E47" s="221"/>
      <c r="F47" s="221"/>
      <c r="G47" s="221"/>
      <c r="H47" s="318"/>
    </row>
    <row r="48" spans="1:8" x14ac:dyDescent="0.2">
      <c r="A48" s="222"/>
      <c r="B48" s="222"/>
      <c r="C48" s="221"/>
      <c r="D48" s="221"/>
      <c r="E48" s="221"/>
      <c r="F48" s="221"/>
      <c r="G48" s="221"/>
      <c r="H48" s="318"/>
    </row>
    <row r="49" spans="1:8" x14ac:dyDescent="0.2">
      <c r="A49" s="222"/>
      <c r="B49" s="222"/>
      <c r="C49" s="221"/>
      <c r="D49" s="221"/>
      <c r="E49" s="221"/>
      <c r="F49" s="221"/>
      <c r="G49" s="221"/>
      <c r="H49" s="318"/>
    </row>
    <row r="50" spans="1:8" x14ac:dyDescent="0.2">
      <c r="A50" s="222"/>
      <c r="B50" s="222"/>
      <c r="C50" s="221"/>
      <c r="D50" s="221"/>
      <c r="E50" s="221"/>
      <c r="F50" s="221"/>
      <c r="G50" s="221"/>
      <c r="H50" s="318"/>
    </row>
    <row r="51" spans="1:8" x14ac:dyDescent="0.2">
      <c r="A51" s="222"/>
      <c r="B51" s="222"/>
      <c r="C51" s="221"/>
      <c r="D51" s="221"/>
      <c r="E51" s="221"/>
      <c r="F51" s="221"/>
      <c r="G51" s="221"/>
      <c r="H51" s="318"/>
    </row>
    <row r="52" spans="1:8" x14ac:dyDescent="0.2">
      <c r="A52" s="222"/>
      <c r="B52" s="222"/>
      <c r="C52" s="221"/>
      <c r="D52" s="221"/>
      <c r="E52" s="221"/>
      <c r="F52" s="221"/>
      <c r="G52" s="221"/>
      <c r="H52" s="318"/>
    </row>
    <row r="53" spans="1:8" x14ac:dyDescent="0.2">
      <c r="A53" s="222"/>
      <c r="B53" s="222"/>
      <c r="C53" s="221"/>
      <c r="D53" s="221"/>
      <c r="E53" s="221"/>
      <c r="F53" s="221"/>
      <c r="G53" s="221"/>
      <c r="H53" s="318"/>
    </row>
    <row r="54" spans="1:8" x14ac:dyDescent="0.2">
      <c r="A54" s="222"/>
      <c r="B54" s="222"/>
      <c r="C54" s="221"/>
      <c r="D54" s="221"/>
      <c r="E54" s="221"/>
      <c r="F54" s="221"/>
      <c r="G54" s="221"/>
      <c r="H54" s="318"/>
    </row>
    <row r="55" spans="1:8" x14ac:dyDescent="0.2">
      <c r="A55" s="222"/>
      <c r="B55" s="222"/>
      <c r="C55" s="221"/>
      <c r="D55" s="221"/>
      <c r="E55" s="221"/>
      <c r="F55" s="221"/>
      <c r="G55" s="221"/>
      <c r="H55" s="318"/>
    </row>
    <row r="56" spans="1:8" x14ac:dyDescent="0.2">
      <c r="A56" s="222"/>
      <c r="B56" s="222"/>
      <c r="C56" s="221"/>
      <c r="D56" s="221"/>
      <c r="E56" s="221"/>
      <c r="F56" s="221"/>
      <c r="G56" s="221"/>
      <c r="H56" s="318"/>
    </row>
    <row r="57" spans="1:8" x14ac:dyDescent="0.2">
      <c r="A57" s="222"/>
      <c r="B57" s="222"/>
      <c r="C57" s="221"/>
      <c r="D57" s="221"/>
      <c r="E57" s="221"/>
      <c r="F57" s="221"/>
      <c r="G57" s="221"/>
      <c r="H57" s="318"/>
    </row>
    <row r="58" spans="1:8" x14ac:dyDescent="0.2">
      <c r="A58" s="222"/>
      <c r="B58" s="222"/>
      <c r="C58" s="221"/>
      <c r="D58" s="221"/>
      <c r="E58" s="221"/>
      <c r="F58" s="221"/>
      <c r="G58" s="221"/>
      <c r="H58" s="318"/>
    </row>
    <row r="59" spans="1:8" x14ac:dyDescent="0.2">
      <c r="A59" s="317"/>
      <c r="B59" s="317" t="s">
        <v>334</v>
      </c>
      <c r="C59" s="316">
        <f>SUM(C45:C58)</f>
        <v>0</v>
      </c>
      <c r="D59" s="316">
        <f>SUM(D45:D58)</f>
        <v>0</v>
      </c>
      <c r="E59" s="316">
        <f>SUM(E45:E58)</f>
        <v>0</v>
      </c>
      <c r="F59" s="316">
        <f>SUM(F45:F58)</f>
        <v>0</v>
      </c>
      <c r="G59" s="316">
        <f>SUM(G45:G58)</f>
        <v>0</v>
      </c>
      <c r="H59" s="316"/>
    </row>
  </sheetData>
  <dataValidations count="8">
    <dataValidation allowBlank="1" showInputMessage="1" showErrorMessage="1" prompt="Saldo final de la Información Financiera Trimestral que se presenta (trimestral: 1er, 2do, 3ro. o 4to.)." sqref="C7 C44"/>
    <dataValidation allowBlank="1" showInputMessage="1" showErrorMessage="1" prompt="Corresponde al número de la cuenta de acuerdo al Plan de Cuentas emitido por el CONAC (DOF 23/12/2015)." sqref="A7 A44"/>
    <dataValidation allowBlank="1" showInputMessage="1" showErrorMessage="1" prompt="Informar sobre la factibilidad de pago." sqref="H7 H44"/>
    <dataValidation allowBlank="1" showInputMessage="1" showErrorMessage="1" prompt="Importe de la cuentas por cobrar con vencimiento mayor a 365 días." sqref="G7 G44"/>
    <dataValidation allowBlank="1" showInputMessage="1" showErrorMessage="1" prompt="Importe de la cuentas por cobrar con fecha de vencimiento de 181 a 365 días." sqref="F7 F44"/>
    <dataValidation allowBlank="1" showInputMessage="1" showErrorMessage="1" prompt="Importe de la cuentas por cobrar con fecha de vencimiento de 91 a 180 días." sqref="E7 E44"/>
    <dataValidation allowBlank="1" showInputMessage="1" showErrorMessage="1" prompt="Importe de la cuentas por cobrar con fecha de vencimiento de 1 a 90 días." sqref="D7 D44"/>
    <dataValidation allowBlank="1" showInputMessage="1" showErrorMessage="1" prompt="Corresponde al nombre o descripción de la cuenta de acuerdo al Plan de Cuentas emitido por el CONAC." sqref="B7 B44"/>
  </dataValidations>
  <pageMargins left="0.70866141732283472" right="0.70866141732283472" top="0.74803149606299213" bottom="0.74803149606299213" header="0.31496062992125984" footer="0.31496062992125984"/>
  <pageSetup scale="60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48" t="s">
        <v>143</v>
      </c>
      <c r="B2" s="449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328" t="s">
        <v>344</v>
      </c>
      <c r="B5" s="328"/>
      <c r="E5" s="319" t="s">
        <v>341</v>
      </c>
    </row>
    <row r="6" spans="1:5" x14ac:dyDescent="0.2">
      <c r="D6" s="23"/>
    </row>
    <row r="7" spans="1:5" ht="15" customHeight="1" x14ac:dyDescent="0.2">
      <c r="A7" s="227" t="s">
        <v>45</v>
      </c>
      <c r="B7" s="226" t="s">
        <v>46</v>
      </c>
      <c r="C7" s="224" t="s">
        <v>243</v>
      </c>
      <c r="D7" s="224" t="s">
        <v>340</v>
      </c>
      <c r="E7" s="224" t="s">
        <v>262</v>
      </c>
    </row>
    <row r="8" spans="1:5" ht="11.25" customHeight="1" x14ac:dyDescent="0.2">
      <c r="A8" s="222" t="s">
        <v>519</v>
      </c>
      <c r="B8" s="222" t="s">
        <v>519</v>
      </c>
      <c r="C8" s="318"/>
      <c r="D8" s="318"/>
      <c r="E8" s="297"/>
    </row>
    <row r="9" spans="1:5" x14ac:dyDescent="0.2">
      <c r="A9" s="222"/>
      <c r="B9" s="222"/>
      <c r="C9" s="318"/>
      <c r="D9" s="318"/>
      <c r="E9" s="297"/>
    </row>
    <row r="10" spans="1:5" x14ac:dyDescent="0.2">
      <c r="A10" s="327"/>
      <c r="B10" s="327" t="s">
        <v>343</v>
      </c>
      <c r="C10" s="326">
        <f>SUM(C8:C9)</f>
        <v>0</v>
      </c>
      <c r="D10" s="320"/>
      <c r="E10" s="320"/>
    </row>
    <row r="13" spans="1:5" ht="11.25" customHeight="1" x14ac:dyDescent="0.2">
      <c r="A13" s="216" t="s">
        <v>342</v>
      </c>
      <c r="B13" s="189"/>
      <c r="E13" s="319" t="s">
        <v>341</v>
      </c>
    </row>
    <row r="14" spans="1:5" x14ac:dyDescent="0.2">
      <c r="A14" s="285"/>
    </row>
    <row r="15" spans="1:5" ht="15" customHeight="1" x14ac:dyDescent="0.2">
      <c r="A15" s="227" t="s">
        <v>45</v>
      </c>
      <c r="B15" s="226" t="s">
        <v>46</v>
      </c>
      <c r="C15" s="224" t="s">
        <v>243</v>
      </c>
      <c r="D15" s="224" t="s">
        <v>340</v>
      </c>
      <c r="E15" s="224" t="s">
        <v>262</v>
      </c>
    </row>
    <row r="16" spans="1:5" x14ac:dyDescent="0.2">
      <c r="A16" s="325" t="s">
        <v>519</v>
      </c>
      <c r="B16" s="324" t="s">
        <v>519</v>
      </c>
      <c r="C16" s="323"/>
      <c r="D16" s="318"/>
      <c r="E16" s="297"/>
    </row>
    <row r="17" spans="1:5" x14ac:dyDescent="0.2">
      <c r="A17" s="222"/>
      <c r="B17" s="322"/>
      <c r="C17" s="318"/>
      <c r="D17" s="318"/>
      <c r="E17" s="297"/>
    </row>
    <row r="18" spans="1:5" x14ac:dyDescent="0.2">
      <c r="A18" s="317"/>
      <c r="B18" s="317" t="s">
        <v>339</v>
      </c>
      <c r="C18" s="321">
        <f>SUM(C16:C17)</f>
        <v>0</v>
      </c>
      <c r="D18" s="320"/>
      <c r="E18" s="320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48" t="s">
        <v>143</v>
      </c>
      <c r="B2" s="449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234</v>
      </c>
      <c r="B4" s="94"/>
      <c r="C4" s="107"/>
      <c r="D4" s="94"/>
      <c r="E4" s="95"/>
    </row>
    <row r="5" spans="1:5" ht="14.1" customHeight="1" x14ac:dyDescent="0.2">
      <c r="A5" s="139" t="s">
        <v>144</v>
      </c>
      <c r="B5" s="12"/>
      <c r="C5" s="13"/>
      <c r="D5" s="12"/>
      <c r="E5" s="96"/>
    </row>
    <row r="6" spans="1:5" ht="14.1" customHeight="1" x14ac:dyDescent="0.2">
      <c r="A6" s="139" t="s">
        <v>173</v>
      </c>
      <c r="B6" s="92"/>
      <c r="C6" s="108"/>
      <c r="D6" s="92"/>
      <c r="E6" s="93"/>
    </row>
    <row r="7" spans="1:5" ht="14.1" customHeight="1" x14ac:dyDescent="0.2">
      <c r="A7" s="156" t="s">
        <v>180</v>
      </c>
      <c r="B7" s="12"/>
      <c r="C7" s="13"/>
      <c r="D7" s="12"/>
      <c r="E7" s="96"/>
    </row>
    <row r="8" spans="1:5" ht="14.1" customHeight="1" thickBot="1" x14ac:dyDescent="0.25">
      <c r="A8" s="144" t="s">
        <v>174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1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6" t="s">
        <v>352</v>
      </c>
      <c r="B5" s="189"/>
      <c r="C5" s="7"/>
      <c r="D5" s="89"/>
      <c r="E5" s="319" t="s">
        <v>346</v>
      </c>
    </row>
    <row r="6" spans="1:5" s="12" customFormat="1" x14ac:dyDescent="0.2">
      <c r="A6" s="285"/>
      <c r="B6" s="89"/>
      <c r="C6" s="7"/>
      <c r="D6" s="89"/>
      <c r="E6" s="89"/>
    </row>
    <row r="7" spans="1:5" s="12" customFormat="1" ht="15" customHeight="1" x14ac:dyDescent="0.2">
      <c r="A7" s="227" t="s">
        <v>45</v>
      </c>
      <c r="B7" s="226" t="s">
        <v>46</v>
      </c>
      <c r="C7" s="224" t="s">
        <v>243</v>
      </c>
      <c r="D7" s="224" t="s">
        <v>340</v>
      </c>
      <c r="E7" s="224" t="s">
        <v>262</v>
      </c>
    </row>
    <row r="8" spans="1:5" s="12" customFormat="1" x14ac:dyDescent="0.2">
      <c r="A8" s="325" t="s">
        <v>875</v>
      </c>
      <c r="B8" s="324" t="s">
        <v>876</v>
      </c>
      <c r="C8" s="323">
        <v>-4200000</v>
      </c>
      <c r="D8" s="318"/>
      <c r="E8" s="297"/>
    </row>
    <row r="9" spans="1:5" s="12" customFormat="1" x14ac:dyDescent="0.2">
      <c r="A9" s="222"/>
      <c r="B9" s="322"/>
      <c r="C9" s="318"/>
      <c r="D9" s="318"/>
      <c r="E9" s="297"/>
    </row>
    <row r="10" spans="1:5" s="12" customFormat="1" x14ac:dyDescent="0.2">
      <c r="A10" s="317"/>
      <c r="B10" s="317" t="s">
        <v>351</v>
      </c>
      <c r="C10" s="321">
        <f>SUM(C8:C9)</f>
        <v>-4200000</v>
      </c>
      <c r="D10" s="320"/>
      <c r="E10" s="320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6" t="s">
        <v>350</v>
      </c>
      <c r="B13" s="216"/>
      <c r="C13" s="13"/>
      <c r="D13" s="25"/>
      <c r="E13" s="189" t="s">
        <v>349</v>
      </c>
    </row>
    <row r="14" spans="1:5" s="24" customFormat="1" x14ac:dyDescent="0.2">
      <c r="A14" s="278"/>
      <c r="B14" s="278"/>
      <c r="C14" s="23"/>
      <c r="D14" s="25"/>
    </row>
    <row r="15" spans="1:5" ht="15" customHeight="1" x14ac:dyDescent="0.2">
      <c r="A15" s="227" t="s">
        <v>45</v>
      </c>
      <c r="B15" s="226" t="s">
        <v>46</v>
      </c>
      <c r="C15" s="224" t="s">
        <v>243</v>
      </c>
      <c r="D15" s="224" t="s">
        <v>340</v>
      </c>
      <c r="E15" s="224" t="s">
        <v>262</v>
      </c>
    </row>
    <row r="16" spans="1:5" ht="11.25" customHeight="1" x14ac:dyDescent="0.2">
      <c r="A16" s="237" t="s">
        <v>519</v>
      </c>
      <c r="B16" s="273" t="s">
        <v>519</v>
      </c>
      <c r="C16" s="221"/>
      <c r="D16" s="221"/>
      <c r="E16" s="297"/>
    </row>
    <row r="17" spans="1:5" x14ac:dyDescent="0.2">
      <c r="A17" s="237"/>
      <c r="B17" s="273"/>
      <c r="C17" s="221"/>
      <c r="D17" s="221"/>
      <c r="E17" s="297"/>
    </row>
    <row r="18" spans="1:5" x14ac:dyDescent="0.2">
      <c r="A18" s="330"/>
      <c r="B18" s="330" t="s">
        <v>348</v>
      </c>
      <c r="C18" s="329">
        <f>SUM(C16:C17)</f>
        <v>0</v>
      </c>
      <c r="D18" s="243"/>
      <c r="E18" s="243"/>
    </row>
    <row r="21" spans="1:5" x14ac:dyDescent="0.2">
      <c r="A21" s="216" t="s">
        <v>347</v>
      </c>
      <c r="B21" s="189"/>
      <c r="E21" s="319" t="s">
        <v>346</v>
      </c>
    </row>
    <row r="22" spans="1:5" x14ac:dyDescent="0.2">
      <c r="A22" s="285"/>
    </row>
    <row r="23" spans="1:5" ht="15" customHeight="1" x14ac:dyDescent="0.2">
      <c r="A23" s="227" t="s">
        <v>45</v>
      </c>
      <c r="B23" s="226" t="s">
        <v>46</v>
      </c>
      <c r="C23" s="224" t="s">
        <v>243</v>
      </c>
      <c r="D23" s="224" t="s">
        <v>340</v>
      </c>
      <c r="E23" s="224" t="s">
        <v>262</v>
      </c>
    </row>
    <row r="24" spans="1:5" x14ac:dyDescent="0.2">
      <c r="A24" s="325" t="s">
        <v>519</v>
      </c>
      <c r="B24" s="324" t="s">
        <v>519</v>
      </c>
      <c r="C24" s="323"/>
      <c r="D24" s="318"/>
      <c r="E24" s="297"/>
    </row>
    <row r="25" spans="1:5" x14ac:dyDescent="0.2">
      <c r="A25" s="222"/>
      <c r="B25" s="322"/>
      <c r="C25" s="318"/>
      <c r="D25" s="318"/>
      <c r="E25" s="297"/>
    </row>
    <row r="26" spans="1:5" x14ac:dyDescent="0.2">
      <c r="A26" s="317"/>
      <c r="B26" s="317" t="s">
        <v>345</v>
      </c>
      <c r="C26" s="321">
        <f>SUM(C24:C25)</f>
        <v>0</v>
      </c>
      <c r="D26" s="320"/>
      <c r="E26" s="320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48" t="s">
        <v>143</v>
      </c>
      <c r="B2" s="449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62" t="s">
        <v>180</v>
      </c>
      <c r="B7" s="12"/>
      <c r="C7" s="12"/>
      <c r="D7" s="12"/>
      <c r="E7" s="96"/>
    </row>
    <row r="8" spans="1:5" ht="14.1" customHeight="1" thickBot="1" x14ac:dyDescent="0.25">
      <c r="A8" s="163" t="s">
        <v>174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A4" sqref="A4"/>
    </sheetView>
  </sheetViews>
  <sheetFormatPr baseColWidth="10" defaultRowHeight="11.25" x14ac:dyDescent="0.2"/>
  <cols>
    <col min="1" max="1" width="8.7109375" style="188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3"/>
    <col min="29" max="16384" width="11.42578125" style="192"/>
  </cols>
  <sheetData>
    <row r="1" spans="1:28" s="24" customFormat="1" ht="18" customHeight="1" x14ac:dyDescent="0.2">
      <c r="A1" s="462" t="s">
        <v>239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6" t="s">
        <v>130</v>
      </c>
      <c r="B4" s="186"/>
      <c r="C4" s="186"/>
      <c r="D4" s="186"/>
      <c r="E4" s="187"/>
      <c r="F4" s="13"/>
      <c r="G4" s="13"/>
      <c r="H4" s="13"/>
      <c r="I4" s="13"/>
      <c r="J4" s="27"/>
      <c r="K4" s="27"/>
      <c r="L4" s="27"/>
      <c r="M4" s="27"/>
      <c r="N4" s="27"/>
      <c r="O4" s="7"/>
      <c r="P4" s="463" t="s">
        <v>54</v>
      </c>
      <c r="Q4" s="463"/>
      <c r="R4" s="463"/>
      <c r="S4" s="463"/>
      <c r="T4" s="463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64" t="s">
        <v>55</v>
      </c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5"/>
    </row>
    <row r="7" spans="1:28" ht="12.95" customHeight="1" x14ac:dyDescent="0.2">
      <c r="A7" s="211"/>
      <c r="B7" s="211"/>
      <c r="C7" s="211"/>
      <c r="D7" s="211"/>
      <c r="E7" s="211"/>
      <c r="F7" s="214" t="s">
        <v>120</v>
      </c>
      <c r="G7" s="213"/>
      <c r="H7" s="215" t="s">
        <v>238</v>
      </c>
      <c r="I7" s="212"/>
      <c r="J7" s="211"/>
      <c r="K7" s="214" t="s">
        <v>121</v>
      </c>
      <c r="L7" s="213"/>
      <c r="M7" s="212"/>
      <c r="N7" s="212"/>
      <c r="O7" s="212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</row>
    <row r="8" spans="1:28" s="206" customFormat="1" ht="33.75" customHeight="1" x14ac:dyDescent="0.25">
      <c r="A8" s="208" t="s">
        <v>125</v>
      </c>
      <c r="B8" s="208" t="s">
        <v>56</v>
      </c>
      <c r="C8" s="208" t="s">
        <v>57</v>
      </c>
      <c r="D8" s="208" t="s">
        <v>134</v>
      </c>
      <c r="E8" s="208" t="s">
        <v>126</v>
      </c>
      <c r="F8" s="210" t="s">
        <v>69</v>
      </c>
      <c r="G8" s="210" t="s">
        <v>70</v>
      </c>
      <c r="H8" s="210" t="s">
        <v>70</v>
      </c>
      <c r="I8" s="209" t="s">
        <v>127</v>
      </c>
      <c r="J8" s="208" t="s">
        <v>58</v>
      </c>
      <c r="K8" s="210" t="s">
        <v>69</v>
      </c>
      <c r="L8" s="210" t="s">
        <v>70</v>
      </c>
      <c r="M8" s="209" t="s">
        <v>122</v>
      </c>
      <c r="N8" s="209" t="s">
        <v>123</v>
      </c>
      <c r="O8" s="209" t="s">
        <v>59</v>
      </c>
      <c r="P8" s="208" t="s">
        <v>128</v>
      </c>
      <c r="Q8" s="208" t="s">
        <v>129</v>
      </c>
      <c r="R8" s="208" t="s">
        <v>60</v>
      </c>
      <c r="S8" s="208" t="s">
        <v>61</v>
      </c>
      <c r="T8" s="208" t="s">
        <v>62</v>
      </c>
      <c r="U8" s="208" t="s">
        <v>63</v>
      </c>
      <c r="V8" s="208" t="s">
        <v>64</v>
      </c>
      <c r="W8" s="208" t="s">
        <v>65</v>
      </c>
      <c r="X8" s="208" t="s">
        <v>66</v>
      </c>
      <c r="Y8" s="208" t="s">
        <v>124</v>
      </c>
      <c r="Z8" s="208" t="s">
        <v>67</v>
      </c>
      <c r="AA8" s="208" t="s">
        <v>68</v>
      </c>
      <c r="AB8" s="207"/>
    </row>
    <row r="9" spans="1:28" x14ac:dyDescent="0.2">
      <c r="A9" s="203" t="s">
        <v>71</v>
      </c>
      <c r="B9" s="198"/>
      <c r="C9" s="196"/>
      <c r="D9" s="196"/>
      <c r="E9" s="196"/>
      <c r="F9" s="200"/>
      <c r="G9" s="200"/>
      <c r="H9" s="202"/>
      <c r="I9" s="202"/>
      <c r="J9" s="201"/>
      <c r="K9" s="200"/>
      <c r="L9" s="200"/>
      <c r="M9" s="200"/>
      <c r="N9" s="200"/>
      <c r="O9" s="200"/>
      <c r="P9" s="199"/>
      <c r="Q9" s="199"/>
      <c r="R9" s="197"/>
      <c r="S9" s="197"/>
      <c r="T9" s="196"/>
      <c r="U9" s="196"/>
      <c r="V9" s="198"/>
      <c r="W9" s="198"/>
      <c r="X9" s="196"/>
      <c r="Y9" s="196"/>
      <c r="Z9" s="197"/>
      <c r="AA9" s="196"/>
    </row>
    <row r="10" spans="1:28" s="204" customFormat="1" x14ac:dyDescent="0.2">
      <c r="A10" s="203" t="s">
        <v>72</v>
      </c>
      <c r="B10" s="198"/>
      <c r="C10" s="196"/>
      <c r="D10" s="196"/>
      <c r="E10" s="196"/>
      <c r="F10" s="200"/>
      <c r="G10" s="200"/>
      <c r="H10" s="202"/>
      <c r="I10" s="202"/>
      <c r="J10" s="201"/>
      <c r="K10" s="200"/>
      <c r="L10" s="200"/>
      <c r="M10" s="200"/>
      <c r="N10" s="200"/>
      <c r="O10" s="200"/>
      <c r="P10" s="199"/>
      <c r="Q10" s="199"/>
      <c r="R10" s="197"/>
      <c r="S10" s="197"/>
      <c r="T10" s="196"/>
      <c r="U10" s="196"/>
      <c r="V10" s="198"/>
      <c r="W10" s="198"/>
      <c r="X10" s="196"/>
      <c r="Y10" s="196"/>
      <c r="Z10" s="197"/>
      <c r="AA10" s="196"/>
      <c r="AB10" s="205"/>
    </row>
    <row r="11" spans="1:28" s="193" customFormat="1" x14ac:dyDescent="0.2">
      <c r="A11" s="203" t="s">
        <v>73</v>
      </c>
      <c r="B11" s="198"/>
      <c r="C11" s="196"/>
      <c r="D11" s="196"/>
      <c r="E11" s="196"/>
      <c r="F11" s="200"/>
      <c r="G11" s="200"/>
      <c r="H11" s="202"/>
      <c r="I11" s="202"/>
      <c r="J11" s="201"/>
      <c r="K11" s="200"/>
      <c r="L11" s="200"/>
      <c r="M11" s="200"/>
      <c r="N11" s="200"/>
      <c r="O11" s="200"/>
      <c r="P11" s="199"/>
      <c r="Q11" s="199"/>
      <c r="R11" s="197"/>
      <c r="S11" s="197"/>
      <c r="T11" s="196"/>
      <c r="U11" s="196"/>
      <c r="V11" s="198"/>
      <c r="W11" s="198"/>
      <c r="X11" s="196"/>
      <c r="Y11" s="196"/>
      <c r="Z11" s="197"/>
      <c r="AA11" s="196"/>
    </row>
    <row r="12" spans="1:28" s="193" customFormat="1" x14ac:dyDescent="0.2">
      <c r="A12" s="203" t="s">
        <v>74</v>
      </c>
      <c r="B12" s="198"/>
      <c r="C12" s="196"/>
      <c r="D12" s="196"/>
      <c r="E12" s="196"/>
      <c r="F12" s="200"/>
      <c r="G12" s="200"/>
      <c r="H12" s="202"/>
      <c r="I12" s="202"/>
      <c r="J12" s="201"/>
      <c r="K12" s="200"/>
      <c r="L12" s="200"/>
      <c r="M12" s="200"/>
      <c r="N12" s="200"/>
      <c r="O12" s="200"/>
      <c r="P12" s="199"/>
      <c r="Q12" s="199"/>
      <c r="R12" s="197"/>
      <c r="S12" s="197"/>
      <c r="T12" s="196"/>
      <c r="U12" s="196"/>
      <c r="V12" s="198"/>
      <c r="W12" s="198"/>
      <c r="X12" s="196"/>
      <c r="Y12" s="196"/>
      <c r="Z12" s="197"/>
      <c r="AA12" s="196"/>
    </row>
    <row r="13" spans="1:28" s="193" customFormat="1" x14ac:dyDescent="0.2">
      <c r="A13" s="203"/>
      <c r="B13" s="198"/>
      <c r="C13" s="196"/>
      <c r="D13" s="196"/>
      <c r="E13" s="196"/>
      <c r="F13" s="200"/>
      <c r="G13" s="200"/>
      <c r="H13" s="202"/>
      <c r="I13" s="202"/>
      <c r="J13" s="201"/>
      <c r="K13" s="200"/>
      <c r="L13" s="200"/>
      <c r="M13" s="200"/>
      <c r="N13" s="200"/>
      <c r="O13" s="200"/>
      <c r="P13" s="199"/>
      <c r="Q13" s="199"/>
      <c r="R13" s="197"/>
      <c r="S13" s="197"/>
      <c r="T13" s="196"/>
      <c r="U13" s="196"/>
      <c r="V13" s="198"/>
      <c r="W13" s="198"/>
      <c r="X13" s="196"/>
      <c r="Y13" s="196"/>
      <c r="Z13" s="197"/>
      <c r="AA13" s="196"/>
    </row>
    <row r="14" spans="1:28" s="193" customFormat="1" x14ac:dyDescent="0.2">
      <c r="A14" s="203"/>
      <c r="B14" s="198"/>
      <c r="C14" s="196"/>
      <c r="D14" s="196"/>
      <c r="E14" s="196"/>
      <c r="F14" s="200"/>
      <c r="G14" s="200"/>
      <c r="H14" s="202"/>
      <c r="I14" s="202"/>
      <c r="J14" s="201"/>
      <c r="K14" s="200"/>
      <c r="L14" s="200"/>
      <c r="M14" s="200"/>
      <c r="N14" s="200"/>
      <c r="O14" s="200"/>
      <c r="P14" s="199"/>
      <c r="Q14" s="199"/>
      <c r="R14" s="197"/>
      <c r="S14" s="197"/>
      <c r="T14" s="196"/>
      <c r="U14" s="196"/>
      <c r="V14" s="198"/>
      <c r="W14" s="198"/>
      <c r="X14" s="196"/>
      <c r="Y14" s="196"/>
      <c r="Z14" s="197"/>
      <c r="AA14" s="196"/>
    </row>
    <row r="15" spans="1:28" s="193" customFormat="1" x14ac:dyDescent="0.2">
      <c r="A15" s="203"/>
      <c r="B15" s="198"/>
      <c r="C15" s="196"/>
      <c r="D15" s="196"/>
      <c r="E15" s="196"/>
      <c r="F15" s="200"/>
      <c r="G15" s="200"/>
      <c r="H15" s="202"/>
      <c r="I15" s="202"/>
      <c r="J15" s="201"/>
      <c r="K15" s="200"/>
      <c r="L15" s="200"/>
      <c r="M15" s="200"/>
      <c r="N15" s="200"/>
      <c r="O15" s="200"/>
      <c r="P15" s="199"/>
      <c r="Q15" s="199"/>
      <c r="R15" s="197"/>
      <c r="S15" s="197"/>
      <c r="T15" s="196"/>
      <c r="U15" s="196"/>
      <c r="V15" s="198"/>
      <c r="W15" s="198"/>
      <c r="X15" s="196"/>
      <c r="Y15" s="196"/>
      <c r="Z15" s="197"/>
      <c r="AA15" s="196"/>
    </row>
    <row r="16" spans="1:28" s="193" customFormat="1" x14ac:dyDescent="0.2">
      <c r="A16" s="203"/>
      <c r="B16" s="198"/>
      <c r="C16" s="196"/>
      <c r="D16" s="196"/>
      <c r="E16" s="196"/>
      <c r="F16" s="200"/>
      <c r="G16" s="200"/>
      <c r="H16" s="202"/>
      <c r="I16" s="202"/>
      <c r="J16" s="201"/>
      <c r="K16" s="200"/>
      <c r="L16" s="200"/>
      <c r="M16" s="200"/>
      <c r="N16" s="200"/>
      <c r="O16" s="200"/>
      <c r="P16" s="199"/>
      <c r="Q16" s="199"/>
      <c r="R16" s="197"/>
      <c r="S16" s="197"/>
      <c r="T16" s="196"/>
      <c r="U16" s="196"/>
      <c r="V16" s="198"/>
      <c r="W16" s="198"/>
      <c r="X16" s="196"/>
      <c r="Y16" s="196"/>
      <c r="Z16" s="197"/>
      <c r="AA16" s="196"/>
    </row>
    <row r="17" spans="1:27" x14ac:dyDescent="0.2">
      <c r="A17" s="203"/>
      <c r="B17" s="198"/>
      <c r="C17" s="196"/>
      <c r="D17" s="196"/>
      <c r="E17" s="196"/>
      <c r="F17" s="200"/>
      <c r="G17" s="200"/>
      <c r="H17" s="202"/>
      <c r="I17" s="202"/>
      <c r="J17" s="201"/>
      <c r="K17" s="200"/>
      <c r="L17" s="200"/>
      <c r="M17" s="200"/>
      <c r="N17" s="200"/>
      <c r="O17" s="200"/>
      <c r="P17" s="199"/>
      <c r="Q17" s="199"/>
      <c r="R17" s="197"/>
      <c r="S17" s="197"/>
      <c r="T17" s="196"/>
      <c r="U17" s="196"/>
      <c r="V17" s="198"/>
      <c r="W17" s="198"/>
      <c r="X17" s="196"/>
      <c r="Y17" s="196"/>
      <c r="Z17" s="197"/>
      <c r="AA17" s="196"/>
    </row>
    <row r="18" spans="1:27" s="194" customFormat="1" x14ac:dyDescent="0.2">
      <c r="A18" s="195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4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4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48" t="s">
        <v>143</v>
      </c>
      <c r="B2" s="449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234</v>
      </c>
      <c r="B4" s="138"/>
      <c r="C4" s="138"/>
      <c r="D4" s="138"/>
      <c r="E4" s="138"/>
      <c r="F4" s="103"/>
    </row>
    <row r="5" spans="1:6" ht="14.1" customHeight="1" x14ac:dyDescent="0.2">
      <c r="A5" s="139" t="s">
        <v>144</v>
      </c>
      <c r="B5" s="140"/>
      <c r="C5" s="140"/>
      <c r="D5" s="140"/>
      <c r="E5" s="140"/>
      <c r="F5" s="103"/>
    </row>
    <row r="6" spans="1:6" ht="14.1" customHeight="1" x14ac:dyDescent="0.2">
      <c r="A6" s="450" t="s">
        <v>228</v>
      </c>
      <c r="B6" s="451"/>
      <c r="C6" s="451"/>
      <c r="D6" s="451"/>
      <c r="E6" s="451"/>
      <c r="F6" s="136"/>
    </row>
    <row r="7" spans="1:6" ht="14.1" customHeight="1" x14ac:dyDescent="0.2">
      <c r="A7" s="139" t="s">
        <v>145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146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88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49" t="s">
        <v>143</v>
      </c>
      <c r="B2" s="449"/>
      <c r="C2" s="449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view="pageBreakPreview" zoomScaleNormal="100" zoomScaleSheetLayoutView="100" workbookViewId="0">
      <selection activeCell="E48" sqref="E48"/>
    </sheetView>
  </sheetViews>
  <sheetFormatPr baseColWidth="10" defaultColWidth="12.42578125" defaultRowHeight="11.25" x14ac:dyDescent="0.2"/>
  <cols>
    <col min="1" max="1" width="19.7109375" style="89" customWidth="1"/>
    <col min="2" max="2" width="37.5703125" style="89" bestFit="1" customWidth="1"/>
    <col min="3" max="3" width="12.28515625" style="4" bestFit="1" customWidth="1"/>
    <col min="4" max="4" width="15.5703125" style="4" bestFit="1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05" t="s">
        <v>358</v>
      </c>
      <c r="B5" s="305"/>
      <c r="C5" s="13"/>
      <c r="D5" s="189" t="s">
        <v>357</v>
      </c>
    </row>
    <row r="6" spans="1:4" ht="11.25" customHeight="1" x14ac:dyDescent="0.2">
      <c r="A6" s="311"/>
      <c r="B6" s="311"/>
      <c r="C6" s="312"/>
      <c r="D6" s="332"/>
    </row>
    <row r="7" spans="1:4" ht="15" customHeight="1" x14ac:dyDescent="0.2">
      <c r="A7" s="227" t="s">
        <v>45</v>
      </c>
      <c r="B7" s="226" t="s">
        <v>46</v>
      </c>
      <c r="C7" s="224" t="s">
        <v>243</v>
      </c>
      <c r="D7" s="224" t="s">
        <v>262</v>
      </c>
    </row>
    <row r="8" spans="1:4" x14ac:dyDescent="0.2">
      <c r="A8" s="237" t="s">
        <v>877</v>
      </c>
      <c r="B8" s="237" t="s">
        <v>878</v>
      </c>
      <c r="C8" s="235">
        <v>-5188117.76</v>
      </c>
      <c r="D8" s="221"/>
    </row>
    <row r="9" spans="1:4" x14ac:dyDescent="0.2">
      <c r="A9" s="237" t="s">
        <v>879</v>
      </c>
      <c r="B9" s="237" t="s">
        <v>880</v>
      </c>
      <c r="C9" s="235">
        <v>-190271.45</v>
      </c>
      <c r="D9" s="221"/>
    </row>
    <row r="10" spans="1:4" x14ac:dyDescent="0.2">
      <c r="A10" s="237" t="s">
        <v>881</v>
      </c>
      <c r="B10" s="237" t="s">
        <v>882</v>
      </c>
      <c r="C10" s="235">
        <v>-150603.04</v>
      </c>
      <c r="D10" s="221"/>
    </row>
    <row r="11" spans="1:4" x14ac:dyDescent="0.2">
      <c r="A11" s="237" t="s">
        <v>883</v>
      </c>
      <c r="B11" s="237" t="s">
        <v>884</v>
      </c>
      <c r="C11" s="235">
        <v>-82484.259999999995</v>
      </c>
      <c r="D11" s="221"/>
    </row>
    <row r="12" spans="1:4" x14ac:dyDescent="0.2">
      <c r="A12" s="237" t="s">
        <v>885</v>
      </c>
      <c r="B12" s="237" t="s">
        <v>886</v>
      </c>
      <c r="C12" s="235">
        <v>-163791.32</v>
      </c>
      <c r="D12" s="221"/>
    </row>
    <row r="13" spans="1:4" x14ac:dyDescent="0.2">
      <c r="A13" s="237" t="s">
        <v>887</v>
      </c>
      <c r="B13" s="237" t="s">
        <v>888</v>
      </c>
      <c r="C13" s="235">
        <v>-174455.04000000001</v>
      </c>
      <c r="D13" s="221"/>
    </row>
    <row r="14" spans="1:4" x14ac:dyDescent="0.2">
      <c r="A14" s="237" t="s">
        <v>889</v>
      </c>
      <c r="B14" s="237" t="s">
        <v>890</v>
      </c>
      <c r="C14" s="235">
        <v>-99930.8</v>
      </c>
      <c r="D14" s="221"/>
    </row>
    <row r="15" spans="1:4" x14ac:dyDescent="0.2">
      <c r="A15" s="237" t="s">
        <v>891</v>
      </c>
      <c r="B15" s="237" t="s">
        <v>892</v>
      </c>
      <c r="C15" s="235">
        <v>-10282.5</v>
      </c>
      <c r="D15" s="221"/>
    </row>
    <row r="16" spans="1:4" x14ac:dyDescent="0.2">
      <c r="A16" s="237" t="s">
        <v>893</v>
      </c>
      <c r="B16" s="237" t="s">
        <v>894</v>
      </c>
      <c r="C16" s="235">
        <v>-42444</v>
      </c>
      <c r="D16" s="221"/>
    </row>
    <row r="17" spans="1:4" x14ac:dyDescent="0.2">
      <c r="A17" s="237" t="s">
        <v>895</v>
      </c>
      <c r="B17" s="237" t="s">
        <v>896</v>
      </c>
      <c r="C17" s="235">
        <v>-570132.81999999995</v>
      </c>
      <c r="D17" s="221"/>
    </row>
    <row r="18" spans="1:4" x14ac:dyDescent="0.2">
      <c r="A18" s="237" t="s">
        <v>897</v>
      </c>
      <c r="B18" s="237" t="s">
        <v>898</v>
      </c>
      <c r="C18" s="235">
        <v>-1051924.0900000001</v>
      </c>
      <c r="D18" s="221"/>
    </row>
    <row r="19" spans="1:4" x14ac:dyDescent="0.2">
      <c r="A19" s="237" t="s">
        <v>899</v>
      </c>
      <c r="B19" s="237" t="s">
        <v>900</v>
      </c>
      <c r="C19" s="235">
        <v>-29632.04</v>
      </c>
      <c r="D19" s="221"/>
    </row>
    <row r="20" spans="1:4" x14ac:dyDescent="0.2">
      <c r="A20" s="237" t="s">
        <v>901</v>
      </c>
      <c r="B20" s="237" t="s">
        <v>902</v>
      </c>
      <c r="C20" s="235">
        <v>-150</v>
      </c>
      <c r="D20" s="221"/>
    </row>
    <row r="21" spans="1:4" x14ac:dyDescent="0.2">
      <c r="A21" s="237" t="s">
        <v>903</v>
      </c>
      <c r="B21" s="237" t="s">
        <v>904</v>
      </c>
      <c r="C21" s="235">
        <v>-18334.259999999998</v>
      </c>
      <c r="D21" s="221"/>
    </row>
    <row r="22" spans="1:4" x14ac:dyDescent="0.2">
      <c r="A22" s="237" t="s">
        <v>905</v>
      </c>
      <c r="B22" s="237" t="s">
        <v>906</v>
      </c>
      <c r="C22" s="235">
        <v>-233874.28</v>
      </c>
      <c r="D22" s="221"/>
    </row>
    <row r="23" spans="1:4" x14ac:dyDescent="0.2">
      <c r="A23" s="237" t="s">
        <v>907</v>
      </c>
      <c r="B23" s="237" t="s">
        <v>908</v>
      </c>
      <c r="C23" s="235">
        <v>-246631.49</v>
      </c>
      <c r="D23" s="221"/>
    </row>
    <row r="24" spans="1:4" x14ac:dyDescent="0.2">
      <c r="A24" s="237" t="s">
        <v>909</v>
      </c>
      <c r="B24" s="237" t="s">
        <v>910</v>
      </c>
      <c r="C24" s="235">
        <v>-64215.8</v>
      </c>
      <c r="D24" s="221"/>
    </row>
    <row r="25" spans="1:4" x14ac:dyDescent="0.2">
      <c r="A25" s="237" t="s">
        <v>911</v>
      </c>
      <c r="B25" s="237" t="s">
        <v>912</v>
      </c>
      <c r="C25" s="235">
        <v>-110377.83</v>
      </c>
      <c r="D25" s="221"/>
    </row>
    <row r="26" spans="1:4" x14ac:dyDescent="0.2">
      <c r="A26" s="237" t="s">
        <v>913</v>
      </c>
      <c r="B26" s="237" t="s">
        <v>914</v>
      </c>
      <c r="C26" s="235">
        <v>-2818758.52</v>
      </c>
      <c r="D26" s="221"/>
    </row>
    <row r="27" spans="1:4" x14ac:dyDescent="0.2">
      <c r="A27" s="237" t="s">
        <v>915</v>
      </c>
      <c r="B27" s="237" t="s">
        <v>916</v>
      </c>
      <c r="C27" s="235">
        <v>-54522</v>
      </c>
      <c r="D27" s="221"/>
    </row>
    <row r="28" spans="1:4" x14ac:dyDescent="0.2">
      <c r="A28" s="237" t="s">
        <v>917</v>
      </c>
      <c r="B28" s="237" t="s">
        <v>918</v>
      </c>
      <c r="C28" s="235">
        <v>-211444.5</v>
      </c>
      <c r="D28" s="221"/>
    </row>
    <row r="29" spans="1:4" x14ac:dyDescent="0.2">
      <c r="A29" s="237" t="s">
        <v>919</v>
      </c>
      <c r="B29" s="237" t="s">
        <v>920</v>
      </c>
      <c r="C29" s="235">
        <v>-234948.92</v>
      </c>
      <c r="D29" s="221"/>
    </row>
    <row r="30" spans="1:4" x14ac:dyDescent="0.2">
      <c r="A30" s="237" t="s">
        <v>921</v>
      </c>
      <c r="B30" s="237" t="s">
        <v>922</v>
      </c>
      <c r="C30" s="235">
        <v>-81365.41</v>
      </c>
      <c r="D30" s="221"/>
    </row>
    <row r="31" spans="1:4" x14ac:dyDescent="0.2">
      <c r="A31" s="237" t="s">
        <v>923</v>
      </c>
      <c r="B31" s="237" t="s">
        <v>924</v>
      </c>
      <c r="C31" s="235">
        <v>-11865.6</v>
      </c>
      <c r="D31" s="221"/>
    </row>
    <row r="32" spans="1:4" x14ac:dyDescent="0.2">
      <c r="A32" s="237" t="s">
        <v>925</v>
      </c>
      <c r="B32" s="237" t="s">
        <v>926</v>
      </c>
      <c r="C32" s="235">
        <v>-2966.4</v>
      </c>
      <c r="D32" s="221"/>
    </row>
    <row r="33" spans="1:4" x14ac:dyDescent="0.2">
      <c r="A33" s="237" t="s">
        <v>927</v>
      </c>
      <c r="B33" s="237" t="s">
        <v>928</v>
      </c>
      <c r="C33" s="235">
        <v>-29798.7</v>
      </c>
      <c r="D33" s="221"/>
    </row>
    <row r="34" spans="1:4" x14ac:dyDescent="0.2">
      <c r="A34" s="237" t="s">
        <v>929</v>
      </c>
      <c r="B34" s="237" t="s">
        <v>930</v>
      </c>
      <c r="C34" s="235">
        <v>-257473.87</v>
      </c>
      <c r="D34" s="221"/>
    </row>
    <row r="35" spans="1:4" x14ac:dyDescent="0.2">
      <c r="A35" s="237" t="s">
        <v>931</v>
      </c>
      <c r="B35" s="237" t="s">
        <v>932</v>
      </c>
      <c r="C35" s="235">
        <v>-16021.45</v>
      </c>
      <c r="D35" s="221"/>
    </row>
    <row r="36" spans="1:4" x14ac:dyDescent="0.2">
      <c r="A36" s="237" t="s">
        <v>933</v>
      </c>
      <c r="B36" s="237" t="s">
        <v>934</v>
      </c>
      <c r="C36" s="235">
        <v>-362.3</v>
      </c>
      <c r="D36" s="221"/>
    </row>
    <row r="37" spans="1:4" x14ac:dyDescent="0.2">
      <c r="A37" s="237" t="s">
        <v>935</v>
      </c>
      <c r="B37" s="237" t="s">
        <v>936</v>
      </c>
      <c r="C37" s="235">
        <v>-39008.160000000003</v>
      </c>
      <c r="D37" s="221"/>
    </row>
    <row r="38" spans="1:4" x14ac:dyDescent="0.2">
      <c r="A38" s="237" t="s">
        <v>937</v>
      </c>
      <c r="B38" s="237" t="s">
        <v>938</v>
      </c>
      <c r="C38" s="235">
        <v>-11825.5</v>
      </c>
      <c r="D38" s="221"/>
    </row>
    <row r="39" spans="1:4" x14ac:dyDescent="0.2">
      <c r="A39" s="237" t="s">
        <v>939</v>
      </c>
      <c r="B39" s="237" t="s">
        <v>940</v>
      </c>
      <c r="C39" s="235">
        <v>-365149</v>
      </c>
      <c r="D39" s="221"/>
    </row>
    <row r="40" spans="1:4" x14ac:dyDescent="0.2">
      <c r="A40" s="237" t="s">
        <v>941</v>
      </c>
      <c r="B40" s="237" t="s">
        <v>942</v>
      </c>
      <c r="C40" s="235">
        <v>-731534.85</v>
      </c>
      <c r="D40" s="221"/>
    </row>
    <row r="41" spans="1:4" x14ac:dyDescent="0.2">
      <c r="A41" s="237" t="s">
        <v>943</v>
      </c>
      <c r="B41" s="237" t="s">
        <v>944</v>
      </c>
      <c r="C41" s="235">
        <v>-118705.37</v>
      </c>
      <c r="D41" s="221"/>
    </row>
    <row r="42" spans="1:4" x14ac:dyDescent="0.2">
      <c r="A42" s="237" t="s">
        <v>945</v>
      </c>
      <c r="B42" s="237" t="s">
        <v>884</v>
      </c>
      <c r="C42" s="235">
        <v>-358431.74</v>
      </c>
      <c r="D42" s="221"/>
    </row>
    <row r="43" spans="1:4" x14ac:dyDescent="0.2">
      <c r="A43" s="237" t="s">
        <v>946</v>
      </c>
      <c r="B43" s="237" t="s">
        <v>947</v>
      </c>
      <c r="C43" s="235">
        <v>-548928.06000000006</v>
      </c>
      <c r="D43" s="221"/>
    </row>
    <row r="44" spans="1:4" x14ac:dyDescent="0.2">
      <c r="A44" s="237"/>
      <c r="B44" s="237"/>
      <c r="C44" s="235"/>
      <c r="D44" s="221"/>
    </row>
    <row r="45" spans="1:4" s="8" customFormat="1" x14ac:dyDescent="0.2">
      <c r="A45" s="250"/>
      <c r="B45" s="250" t="s">
        <v>356</v>
      </c>
      <c r="C45" s="232">
        <f>SUM(C8:C44)</f>
        <v>-14320763.129999997</v>
      </c>
      <c r="D45" s="243"/>
    </row>
    <row r="46" spans="1:4" s="8" customFormat="1" x14ac:dyDescent="0.2">
      <c r="A46" s="59"/>
      <c r="B46" s="59"/>
      <c r="C46" s="11"/>
      <c r="D46" s="11"/>
    </row>
    <row r="47" spans="1:4" s="8" customFormat="1" x14ac:dyDescent="0.2">
      <c r="A47" s="59"/>
      <c r="B47" s="59"/>
      <c r="C47" s="11"/>
      <c r="D47" s="11"/>
    </row>
    <row r="48" spans="1:4" x14ac:dyDescent="0.2">
      <c r="A48" s="60"/>
      <c r="B48" s="60"/>
      <c r="C48" s="36"/>
      <c r="D48" s="36"/>
    </row>
    <row r="49" spans="1:4" ht="21.75" customHeight="1" x14ac:dyDescent="0.2">
      <c r="A49" s="305" t="s">
        <v>355</v>
      </c>
      <c r="B49" s="305"/>
      <c r="C49" s="333"/>
      <c r="D49" s="189" t="s">
        <v>354</v>
      </c>
    </row>
    <row r="50" spans="1:4" x14ac:dyDescent="0.2">
      <c r="A50" s="311"/>
      <c r="B50" s="311"/>
      <c r="C50" s="312"/>
      <c r="D50" s="332"/>
    </row>
    <row r="51" spans="1:4" ht="15" customHeight="1" x14ac:dyDescent="0.2">
      <c r="A51" s="227" t="s">
        <v>45</v>
      </c>
      <c r="B51" s="226" t="s">
        <v>46</v>
      </c>
      <c r="C51" s="224" t="s">
        <v>243</v>
      </c>
      <c r="D51" s="224" t="s">
        <v>262</v>
      </c>
    </row>
    <row r="52" spans="1:4" x14ac:dyDescent="0.2">
      <c r="A52" s="237" t="s">
        <v>948</v>
      </c>
      <c r="B52" s="237" t="s">
        <v>949</v>
      </c>
      <c r="C52" s="235">
        <v>-34308193.329999998</v>
      </c>
      <c r="D52" s="221"/>
    </row>
    <row r="53" spans="1:4" x14ac:dyDescent="0.2">
      <c r="A53" s="237" t="s">
        <v>950</v>
      </c>
      <c r="B53" s="237" t="s">
        <v>951</v>
      </c>
      <c r="C53" s="235">
        <v>-2600128.4900000002</v>
      </c>
      <c r="D53" s="221"/>
    </row>
    <row r="54" spans="1:4" x14ac:dyDescent="0.2">
      <c r="A54" s="237" t="s">
        <v>952</v>
      </c>
      <c r="B54" s="237" t="s">
        <v>953</v>
      </c>
      <c r="C54" s="235">
        <v>-764299.68</v>
      </c>
      <c r="D54" s="221"/>
    </row>
    <row r="55" spans="1:4" x14ac:dyDescent="0.2">
      <c r="A55" s="237" t="s">
        <v>954</v>
      </c>
      <c r="B55" s="237" t="s">
        <v>955</v>
      </c>
      <c r="C55" s="235">
        <v>-613238.26</v>
      </c>
      <c r="D55" s="221"/>
    </row>
    <row r="56" spans="1:4" x14ac:dyDescent="0.2">
      <c r="A56" s="237" t="s">
        <v>956</v>
      </c>
      <c r="B56" s="237" t="s">
        <v>957</v>
      </c>
      <c r="C56" s="235">
        <v>-21996864.440000001</v>
      </c>
      <c r="D56" s="221"/>
    </row>
    <row r="57" spans="1:4" x14ac:dyDescent="0.2">
      <c r="A57" s="237" t="s">
        <v>958</v>
      </c>
      <c r="B57" s="237" t="s">
        <v>959</v>
      </c>
      <c r="C57" s="235">
        <v>-1773291.17</v>
      </c>
      <c r="D57" s="221"/>
    </row>
    <row r="58" spans="1:4" x14ac:dyDescent="0.2">
      <c r="A58" s="237" t="s">
        <v>960</v>
      </c>
      <c r="B58" s="237" t="s">
        <v>961</v>
      </c>
      <c r="C58" s="235">
        <v>-1014747.19</v>
      </c>
      <c r="D58" s="221"/>
    </row>
    <row r="59" spans="1:4" x14ac:dyDescent="0.2">
      <c r="A59" s="237" t="s">
        <v>962</v>
      </c>
      <c r="B59" s="237" t="s">
        <v>963</v>
      </c>
      <c r="C59" s="235">
        <v>-96147.839999999997</v>
      </c>
      <c r="D59" s="221"/>
    </row>
    <row r="60" spans="1:4" x14ac:dyDescent="0.2">
      <c r="A60" s="237" t="s">
        <v>964</v>
      </c>
      <c r="B60" s="237" t="s">
        <v>965</v>
      </c>
      <c r="C60" s="235">
        <v>-3411769</v>
      </c>
      <c r="D60" s="221"/>
    </row>
    <row r="61" spans="1:4" x14ac:dyDescent="0.2">
      <c r="A61" s="237" t="s">
        <v>966</v>
      </c>
      <c r="B61" s="237" t="s">
        <v>967</v>
      </c>
      <c r="C61" s="235">
        <v>-10454.24</v>
      </c>
      <c r="D61" s="221"/>
    </row>
    <row r="62" spans="1:4" x14ac:dyDescent="0.2">
      <c r="A62" s="237" t="s">
        <v>968</v>
      </c>
      <c r="B62" s="237" t="s">
        <v>969</v>
      </c>
      <c r="C62" s="235">
        <v>-38360129.659999996</v>
      </c>
      <c r="D62" s="221"/>
    </row>
    <row r="63" spans="1:4" x14ac:dyDescent="0.2">
      <c r="A63" s="237" t="s">
        <v>970</v>
      </c>
      <c r="B63" s="237" t="s">
        <v>971</v>
      </c>
      <c r="C63" s="235">
        <v>-21916114.16</v>
      </c>
      <c r="D63" s="221"/>
    </row>
    <row r="64" spans="1:4" x14ac:dyDescent="0.2">
      <c r="A64" s="237" t="s">
        <v>972</v>
      </c>
      <c r="B64" s="237" t="s">
        <v>973</v>
      </c>
      <c r="C64" s="235">
        <v>-10617188.689999999</v>
      </c>
      <c r="D64" s="221"/>
    </row>
    <row r="65" spans="1:4" x14ac:dyDescent="0.2">
      <c r="A65" s="237" t="s">
        <v>974</v>
      </c>
      <c r="B65" s="237" t="s">
        <v>975</v>
      </c>
      <c r="C65" s="235">
        <v>-41973001.43</v>
      </c>
      <c r="D65" s="221"/>
    </row>
    <row r="66" spans="1:4" x14ac:dyDescent="0.2">
      <c r="A66" s="237"/>
      <c r="B66" s="237"/>
      <c r="C66" s="235"/>
      <c r="D66" s="221"/>
    </row>
    <row r="67" spans="1:4" x14ac:dyDescent="0.2">
      <c r="A67" s="237"/>
      <c r="B67" s="237"/>
      <c r="C67" s="235"/>
      <c r="D67" s="221"/>
    </row>
    <row r="68" spans="1:4" x14ac:dyDescent="0.2">
      <c r="A68" s="237"/>
      <c r="B68" s="237"/>
      <c r="C68" s="235"/>
      <c r="D68" s="221"/>
    </row>
    <row r="69" spans="1:4" x14ac:dyDescent="0.2">
      <c r="A69" s="237"/>
      <c r="B69" s="237"/>
      <c r="C69" s="235"/>
      <c r="D69" s="221"/>
    </row>
    <row r="70" spans="1:4" x14ac:dyDescent="0.2">
      <c r="A70" s="237"/>
      <c r="B70" s="237"/>
      <c r="C70" s="235"/>
      <c r="D70" s="221"/>
    </row>
    <row r="71" spans="1:4" x14ac:dyDescent="0.2">
      <c r="A71" s="237"/>
      <c r="B71" s="237"/>
      <c r="C71" s="235"/>
      <c r="D71" s="221"/>
    </row>
    <row r="72" spans="1:4" x14ac:dyDescent="0.2">
      <c r="A72" s="237"/>
      <c r="B72" s="237"/>
      <c r="C72" s="235"/>
      <c r="D72" s="221"/>
    </row>
    <row r="73" spans="1:4" x14ac:dyDescent="0.2">
      <c r="A73" s="237"/>
      <c r="B73" s="237"/>
      <c r="C73" s="235"/>
      <c r="D73" s="221"/>
    </row>
    <row r="74" spans="1:4" x14ac:dyDescent="0.2">
      <c r="A74" s="237"/>
      <c r="B74" s="237"/>
      <c r="C74" s="235"/>
      <c r="D74" s="221"/>
    </row>
    <row r="75" spans="1:4" x14ac:dyDescent="0.2">
      <c r="A75" s="237"/>
      <c r="B75" s="237"/>
      <c r="C75" s="235"/>
      <c r="D75" s="221"/>
    </row>
    <row r="76" spans="1:4" x14ac:dyDescent="0.2">
      <c r="A76" s="237"/>
      <c r="B76" s="237"/>
      <c r="C76" s="235"/>
      <c r="D76" s="221"/>
    </row>
    <row r="77" spans="1:4" x14ac:dyDescent="0.2">
      <c r="A77" s="237"/>
      <c r="B77" s="237"/>
      <c r="C77" s="235"/>
      <c r="D77" s="221"/>
    </row>
    <row r="78" spans="1:4" x14ac:dyDescent="0.2">
      <c r="A78" s="237"/>
      <c r="B78" s="237"/>
      <c r="C78" s="235"/>
      <c r="D78" s="221"/>
    </row>
    <row r="79" spans="1:4" x14ac:dyDescent="0.2">
      <c r="A79" s="237"/>
      <c r="B79" s="237"/>
      <c r="C79" s="235"/>
      <c r="D79" s="221"/>
    </row>
    <row r="80" spans="1:4" x14ac:dyDescent="0.2">
      <c r="A80" s="237"/>
      <c r="B80" s="237"/>
      <c r="C80" s="235"/>
      <c r="D80" s="221"/>
    </row>
    <row r="81" spans="1:4" x14ac:dyDescent="0.2">
      <c r="A81" s="237"/>
      <c r="B81" s="237"/>
      <c r="C81" s="235"/>
      <c r="D81" s="221"/>
    </row>
    <row r="82" spans="1:4" x14ac:dyDescent="0.2">
      <c r="A82" s="237"/>
      <c r="B82" s="237"/>
      <c r="C82" s="235"/>
      <c r="D82" s="221"/>
    </row>
    <row r="83" spans="1:4" x14ac:dyDescent="0.2">
      <c r="A83" s="237"/>
      <c r="B83" s="237"/>
      <c r="C83" s="235"/>
      <c r="D83" s="221"/>
    </row>
    <row r="84" spans="1:4" x14ac:dyDescent="0.2">
      <c r="A84" s="237"/>
      <c r="B84" s="237"/>
      <c r="C84" s="235"/>
      <c r="D84" s="221"/>
    </row>
    <row r="85" spans="1:4" x14ac:dyDescent="0.2">
      <c r="A85" s="237"/>
      <c r="B85" s="237"/>
      <c r="C85" s="235"/>
      <c r="D85" s="221"/>
    </row>
    <row r="86" spans="1:4" x14ac:dyDescent="0.2">
      <c r="A86" s="237"/>
      <c r="B86" s="237"/>
      <c r="C86" s="235"/>
      <c r="D86" s="221"/>
    </row>
    <row r="87" spans="1:4" x14ac:dyDescent="0.2">
      <c r="A87" s="237"/>
      <c r="B87" s="237"/>
      <c r="C87" s="235"/>
      <c r="D87" s="221"/>
    </row>
    <row r="88" spans="1:4" x14ac:dyDescent="0.2">
      <c r="A88" s="237"/>
      <c r="B88" s="237"/>
      <c r="C88" s="235"/>
      <c r="D88" s="221"/>
    </row>
    <row r="89" spans="1:4" x14ac:dyDescent="0.2">
      <c r="A89" s="250"/>
      <c r="B89" s="250" t="s">
        <v>353</v>
      </c>
      <c r="C89" s="232">
        <f>SUM(C52:C88)</f>
        <v>-179455567.58000001</v>
      </c>
      <c r="D89" s="243"/>
    </row>
    <row r="90" spans="1:4" x14ac:dyDescent="0.2">
      <c r="A90" s="60"/>
      <c r="B90" s="60"/>
      <c r="C90" s="36"/>
      <c r="D90" s="36"/>
    </row>
    <row r="91" spans="1:4" x14ac:dyDescent="0.2">
      <c r="A91" s="60"/>
      <c r="B91" s="60"/>
      <c r="C91" s="36"/>
      <c r="D91" s="36"/>
    </row>
    <row r="92" spans="1:4" x14ac:dyDescent="0.2">
      <c r="A92" s="60"/>
      <c r="B92" s="60"/>
      <c r="C92" s="36"/>
      <c r="D92" s="36"/>
    </row>
    <row r="93" spans="1:4" x14ac:dyDescent="0.2">
      <c r="A93" s="60"/>
      <c r="B93" s="60"/>
      <c r="C93" s="36"/>
      <c r="D93" s="36"/>
    </row>
    <row r="94" spans="1:4" x14ac:dyDescent="0.2">
      <c r="A94" s="60"/>
      <c r="B94" s="60"/>
      <c r="C94" s="36"/>
      <c r="D94" s="36"/>
    </row>
    <row r="95" spans="1:4" x14ac:dyDescent="0.2">
      <c r="A95" s="60"/>
      <c r="B95" s="60"/>
      <c r="C95" s="36"/>
      <c r="D95" s="36"/>
    </row>
    <row r="96" spans="1:4" x14ac:dyDescent="0.2">
      <c r="A96" s="60"/>
      <c r="B96" s="60"/>
      <c r="C96" s="36"/>
      <c r="D96" s="36"/>
    </row>
    <row r="97" spans="1:4" x14ac:dyDescent="0.2">
      <c r="A97" s="60"/>
      <c r="B97" s="60"/>
      <c r="C97" s="36"/>
      <c r="D97" s="36"/>
    </row>
    <row r="98" spans="1:4" x14ac:dyDescent="0.2">
      <c r="A98" s="60"/>
      <c r="B98" s="60"/>
      <c r="C98" s="36"/>
      <c r="D98" s="36"/>
    </row>
    <row r="99" spans="1:4" x14ac:dyDescent="0.2">
      <c r="A99" s="60"/>
      <c r="B99" s="60"/>
      <c r="C99" s="36"/>
      <c r="D99" s="36"/>
    </row>
    <row r="100" spans="1:4" x14ac:dyDescent="0.2">
      <c r="A100" s="60"/>
      <c r="B100" s="60"/>
      <c r="C100" s="36"/>
      <c r="D100" s="36"/>
    </row>
    <row r="101" spans="1:4" x14ac:dyDescent="0.2">
      <c r="A101" s="60"/>
      <c r="B101" s="60"/>
      <c r="C101" s="36"/>
      <c r="D101" s="36"/>
    </row>
    <row r="102" spans="1:4" x14ac:dyDescent="0.2">
      <c r="A102" s="60"/>
      <c r="B102" s="60"/>
      <c r="C102" s="36"/>
      <c r="D102" s="36"/>
    </row>
    <row r="103" spans="1:4" x14ac:dyDescent="0.2">
      <c r="A103" s="60"/>
      <c r="B103" s="60"/>
      <c r="C103" s="36"/>
      <c r="D103" s="36"/>
    </row>
    <row r="104" spans="1:4" x14ac:dyDescent="0.2">
      <c r="A104" s="60"/>
      <c r="B104" s="60"/>
      <c r="C104" s="36"/>
      <c r="D104" s="36"/>
    </row>
    <row r="105" spans="1:4" x14ac:dyDescent="0.2">
      <c r="A105" s="60"/>
      <c r="B105" s="60"/>
      <c r="C105" s="36"/>
      <c r="D105" s="36"/>
    </row>
    <row r="106" spans="1:4" x14ac:dyDescent="0.2">
      <c r="A106" s="60"/>
      <c r="B106" s="60"/>
      <c r="C106" s="36"/>
      <c r="D106" s="36"/>
    </row>
  </sheetData>
  <dataValidations count="4">
    <dataValidation allowBlank="1" showInputMessage="1" showErrorMessage="1" prompt="Saldo final de la Información Financiera Trimestral que se presenta (trimestral: 1er, 2do, 3ro. o 4to.)." sqref="C7 C51"/>
    <dataValidation allowBlank="1" showInputMessage="1" showErrorMessage="1" prompt="Corresponde al número de la cuenta de acuerdo al Plan de Cuentas emitido por el CONAC (DOF 23/12/2015)." sqref="A7 A51"/>
    <dataValidation allowBlank="1" showInputMessage="1" showErrorMessage="1" prompt="Corresponde al nombre o descripción de la cuenta de acuerdo al Plan de Cuentas emitido por el CONAC." sqref="B7 B51"/>
    <dataValidation allowBlank="1" showInputMessage="1" showErrorMessage="1" prompt="Características cualitativas significativas que les impacten financieramente." sqref="D7 D51"/>
  </dataValidations>
  <pageMargins left="0.70866141732283472" right="0.70866141732283472" top="0.98425196850393704" bottom="0.98425196850393704" header="0.31496062992125984" footer="0.31496062992125984"/>
  <pageSetup scale="9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48" t="s">
        <v>143</v>
      </c>
      <c r="B2" s="449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234</v>
      </c>
      <c r="B4" s="117"/>
      <c r="C4" s="118"/>
      <c r="D4" s="119"/>
    </row>
    <row r="5" spans="1:4" ht="14.1" customHeight="1" x14ac:dyDescent="0.2">
      <c r="A5" s="139" t="s">
        <v>144</v>
      </c>
      <c r="B5" s="92"/>
      <c r="C5" s="92"/>
      <c r="D5" s="93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B26" sqref="B26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05" t="s">
        <v>361</v>
      </c>
      <c r="B5" s="305"/>
      <c r="C5" s="22"/>
      <c r="E5" s="189" t="s">
        <v>360</v>
      </c>
    </row>
    <row r="6" spans="1:5" x14ac:dyDescent="0.2">
      <c r="A6" s="311"/>
      <c r="B6" s="311"/>
      <c r="C6" s="312"/>
      <c r="D6" s="311"/>
      <c r="E6" s="332"/>
    </row>
    <row r="7" spans="1:5" ht="15" customHeight="1" x14ac:dyDescent="0.2">
      <c r="A7" s="227" t="s">
        <v>45</v>
      </c>
      <c r="B7" s="226" t="s">
        <v>46</v>
      </c>
      <c r="C7" s="224" t="s">
        <v>243</v>
      </c>
      <c r="D7" s="339" t="s">
        <v>340</v>
      </c>
      <c r="E7" s="224" t="s">
        <v>262</v>
      </c>
    </row>
    <row r="8" spans="1:5" x14ac:dyDescent="0.2">
      <c r="A8" s="338" t="s">
        <v>518</v>
      </c>
      <c r="B8" s="338" t="s">
        <v>518</v>
      </c>
      <c r="C8" s="337"/>
      <c r="D8" s="336"/>
      <c r="E8" s="336"/>
    </row>
    <row r="9" spans="1:5" x14ac:dyDescent="0.2">
      <c r="A9" s="338"/>
      <c r="B9" s="338"/>
      <c r="C9" s="337"/>
      <c r="D9" s="336"/>
      <c r="E9" s="336"/>
    </row>
    <row r="10" spans="1:5" x14ac:dyDescent="0.2">
      <c r="A10" s="338"/>
      <c r="B10" s="338"/>
      <c r="C10" s="337"/>
      <c r="D10" s="336"/>
      <c r="E10" s="336"/>
    </row>
    <row r="11" spans="1:5" x14ac:dyDescent="0.2">
      <c r="A11" s="338"/>
      <c r="B11" s="338"/>
      <c r="C11" s="337"/>
      <c r="D11" s="336"/>
      <c r="E11" s="336"/>
    </row>
    <row r="12" spans="1:5" x14ac:dyDescent="0.2">
      <c r="A12" s="338"/>
      <c r="B12" s="338"/>
      <c r="C12" s="337"/>
      <c r="D12" s="336"/>
      <c r="E12" s="336"/>
    </row>
    <row r="13" spans="1:5" x14ac:dyDescent="0.2">
      <c r="A13" s="338"/>
      <c r="B13" s="338"/>
      <c r="C13" s="337"/>
      <c r="D13" s="336"/>
      <c r="E13" s="336"/>
    </row>
    <row r="14" spans="1:5" x14ac:dyDescent="0.2">
      <c r="A14" s="335"/>
      <c r="B14" s="250" t="s">
        <v>359</v>
      </c>
      <c r="C14" s="219">
        <f>SUM(C8:C13)</f>
        <v>0</v>
      </c>
      <c r="D14" s="334"/>
      <c r="E14" s="334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48" t="s">
        <v>143</v>
      </c>
      <c r="B2" s="449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154"/>
      <c r="C4" s="154"/>
      <c r="D4" s="154"/>
      <c r="E4" s="155"/>
    </row>
    <row r="5" spans="1:5" ht="14.1" customHeight="1" x14ac:dyDescent="0.2">
      <c r="A5" s="139" t="s">
        <v>144</v>
      </c>
      <c r="B5" s="145"/>
      <c r="C5" s="145"/>
      <c r="D5" s="145"/>
      <c r="E5" s="146"/>
    </row>
    <row r="6" spans="1:5" ht="14.1" customHeight="1" x14ac:dyDescent="0.2">
      <c r="A6" s="139" t="s">
        <v>173</v>
      </c>
      <c r="B6" s="140"/>
      <c r="C6" s="140"/>
      <c r="D6" s="140"/>
      <c r="E6" s="167"/>
    </row>
    <row r="7" spans="1:5" ht="27.95" customHeight="1" x14ac:dyDescent="0.2">
      <c r="A7" s="455" t="s">
        <v>205</v>
      </c>
      <c r="B7" s="466"/>
      <c r="C7" s="466"/>
      <c r="D7" s="466"/>
      <c r="E7" s="467"/>
    </row>
    <row r="8" spans="1:5" ht="14.1" customHeight="1" thickBot="1" x14ac:dyDescent="0.25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view="pageBreakPreview" topLeftCell="A88" zoomScaleNormal="100" zoomScaleSheetLayoutView="100" workbookViewId="0">
      <selection activeCell="E112" sqref="E112"/>
    </sheetView>
  </sheetViews>
  <sheetFormatPr baseColWidth="10" defaultRowHeight="11.25" x14ac:dyDescent="0.2"/>
  <cols>
    <col min="1" max="1" width="20.7109375" style="60" customWidth="1"/>
    <col min="2" max="2" width="36.85546875" style="60" bestFit="1" customWidth="1"/>
    <col min="3" max="3" width="11.7109375" style="36" bestFit="1" customWidth="1"/>
    <col min="4" max="4" width="8.5703125" style="63" bestFit="1" customWidth="1"/>
    <col min="5" max="5" width="11.7109375" style="64" bestFit="1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2"/>
      <c r="E1" s="5"/>
    </row>
    <row r="2" spans="1:8" s="12" customFormat="1" ht="11.25" customHeight="1" x14ac:dyDescent="0.2">
      <c r="A2" s="21" t="s">
        <v>0</v>
      </c>
      <c r="B2" s="21"/>
      <c r="C2" s="22"/>
      <c r="D2" s="352"/>
      <c r="E2" s="35"/>
    </row>
    <row r="3" spans="1:8" s="12" customFormat="1" ht="10.5" customHeight="1" x14ac:dyDescent="0.2">
      <c r="C3" s="22"/>
      <c r="D3" s="352"/>
      <c r="E3" s="35"/>
    </row>
    <row r="4" spans="1:8" s="12" customFormat="1" ht="10.5" customHeight="1" x14ac:dyDescent="0.2">
      <c r="C4" s="22"/>
      <c r="D4" s="352"/>
      <c r="E4" s="35"/>
    </row>
    <row r="5" spans="1:8" s="12" customFormat="1" ht="11.25" customHeight="1" x14ac:dyDescent="0.2">
      <c r="A5" s="216" t="s">
        <v>366</v>
      </c>
      <c r="B5" s="216"/>
      <c r="C5" s="22"/>
      <c r="D5" s="351"/>
      <c r="E5" s="350" t="s">
        <v>365</v>
      </c>
    </row>
    <row r="6" spans="1:8" ht="11.25" customHeight="1" x14ac:dyDescent="0.2">
      <c r="A6" s="248"/>
      <c r="B6" s="248"/>
      <c r="C6" s="246"/>
      <c r="D6" s="349"/>
      <c r="E6" s="3"/>
      <c r="F6" s="89"/>
      <c r="G6" s="89"/>
      <c r="H6" s="89"/>
    </row>
    <row r="7" spans="1:8" ht="15" customHeight="1" x14ac:dyDescent="0.2">
      <c r="A7" s="227" t="s">
        <v>45</v>
      </c>
      <c r="B7" s="226" t="s">
        <v>46</v>
      </c>
      <c r="C7" s="224" t="s">
        <v>243</v>
      </c>
      <c r="D7" s="348" t="s">
        <v>364</v>
      </c>
      <c r="E7" s="347" t="s">
        <v>363</v>
      </c>
      <c r="F7" s="89"/>
      <c r="G7" s="89"/>
      <c r="H7" s="89"/>
    </row>
    <row r="8" spans="1:8" x14ac:dyDescent="0.2">
      <c r="A8" s="237" t="s">
        <v>976</v>
      </c>
      <c r="B8" s="237" t="s">
        <v>977</v>
      </c>
      <c r="C8" s="251">
        <v>4136850.96</v>
      </c>
      <c r="D8" s="346">
        <f>C8/C112</f>
        <v>3.474439596317111E-2</v>
      </c>
      <c r="E8" s="345"/>
    </row>
    <row r="9" spans="1:8" x14ac:dyDescent="0.2">
      <c r="A9" s="237" t="s">
        <v>978</v>
      </c>
      <c r="B9" s="237" t="s">
        <v>979</v>
      </c>
      <c r="C9" s="251">
        <v>24395923.91</v>
      </c>
      <c r="D9" s="346">
        <f>C9/C112</f>
        <v>0.2048953777673522</v>
      </c>
      <c r="E9" s="345"/>
    </row>
    <row r="10" spans="1:8" x14ac:dyDescent="0.2">
      <c r="A10" s="237" t="s">
        <v>980</v>
      </c>
      <c r="B10" s="237" t="s">
        <v>981</v>
      </c>
      <c r="C10" s="251">
        <v>344377.42</v>
      </c>
      <c r="D10" s="346">
        <f>C10/C112</f>
        <v>2.8923414348133252E-3</v>
      </c>
      <c r="E10" s="345"/>
    </row>
    <row r="11" spans="1:8" x14ac:dyDescent="0.2">
      <c r="A11" s="237" t="s">
        <v>982</v>
      </c>
      <c r="B11" s="237" t="s">
        <v>983</v>
      </c>
      <c r="C11" s="251">
        <v>1446516.87</v>
      </c>
      <c r="D11" s="346">
        <f>C11/C112</f>
        <v>1.2148940192587193E-2</v>
      </c>
      <c r="E11" s="345"/>
    </row>
    <row r="12" spans="1:8" x14ac:dyDescent="0.2">
      <c r="A12" s="237" t="s">
        <v>984</v>
      </c>
      <c r="B12" s="237" t="s">
        <v>985</v>
      </c>
      <c r="C12" s="251">
        <v>167070</v>
      </c>
      <c r="D12" s="346">
        <f>C12/C112</f>
        <v>1.4031799283305574E-3</v>
      </c>
      <c r="E12" s="345"/>
    </row>
    <row r="13" spans="1:8" x14ac:dyDescent="0.2">
      <c r="A13" s="237" t="s">
        <v>986</v>
      </c>
      <c r="B13" s="237" t="s">
        <v>987</v>
      </c>
      <c r="C13" s="251">
        <v>617708.38</v>
      </c>
      <c r="D13" s="346">
        <f>C13/C112</f>
        <v>5.1879810880324697E-3</v>
      </c>
      <c r="E13" s="345"/>
    </row>
    <row r="14" spans="1:8" x14ac:dyDescent="0.2">
      <c r="A14" s="237" t="s">
        <v>988</v>
      </c>
      <c r="B14" s="237" t="s">
        <v>989</v>
      </c>
      <c r="C14" s="251">
        <v>3621091.93</v>
      </c>
      <c r="D14" s="346">
        <f>C14/C112</f>
        <v>3.0412662445775781E-2</v>
      </c>
      <c r="E14" s="345"/>
    </row>
    <row r="15" spans="1:8" x14ac:dyDescent="0.2">
      <c r="A15" s="237" t="s">
        <v>990</v>
      </c>
      <c r="B15" s="237" t="s">
        <v>991</v>
      </c>
      <c r="C15" s="251">
        <v>168000</v>
      </c>
      <c r="D15" s="346">
        <f>C15/C112</f>
        <v>1.4109907700935753E-3</v>
      </c>
      <c r="E15" s="345"/>
    </row>
    <row r="16" spans="1:8" x14ac:dyDescent="0.2">
      <c r="A16" s="237" t="s">
        <v>992</v>
      </c>
      <c r="B16" s="237" t="s">
        <v>993</v>
      </c>
      <c r="C16" s="251">
        <v>2751897.33</v>
      </c>
      <c r="D16" s="346">
        <f>C16/C112</f>
        <v>2.3112510314733058E-2</v>
      </c>
      <c r="E16" s="345"/>
    </row>
    <row r="17" spans="1:5" x14ac:dyDescent="0.2">
      <c r="A17" s="237" t="s">
        <v>994</v>
      </c>
      <c r="B17" s="237" t="s">
        <v>995</v>
      </c>
      <c r="C17" s="251">
        <v>1258414.72</v>
      </c>
      <c r="D17" s="346">
        <f>C17/C112</f>
        <v>1.0569116398035065E-2</v>
      </c>
      <c r="E17" s="345"/>
    </row>
    <row r="18" spans="1:5" x14ac:dyDescent="0.2">
      <c r="A18" s="237" t="s">
        <v>996</v>
      </c>
      <c r="B18" s="237" t="s">
        <v>997</v>
      </c>
      <c r="C18" s="251">
        <v>1482003.32</v>
      </c>
      <c r="D18" s="346">
        <f>C18/C112</f>
        <v>1.2446982177190688E-2</v>
      </c>
      <c r="E18" s="345"/>
    </row>
    <row r="19" spans="1:5" x14ac:dyDescent="0.2">
      <c r="A19" s="237" t="s">
        <v>998</v>
      </c>
      <c r="B19" s="237" t="s">
        <v>999</v>
      </c>
      <c r="C19" s="251">
        <v>123647.46</v>
      </c>
      <c r="D19" s="346">
        <f>C19/C112</f>
        <v>1.0384846714613961E-3</v>
      </c>
      <c r="E19" s="345"/>
    </row>
    <row r="20" spans="1:5" x14ac:dyDescent="0.2">
      <c r="A20" s="237" t="s">
        <v>1000</v>
      </c>
      <c r="B20" s="237" t="s">
        <v>1001</v>
      </c>
      <c r="C20" s="251">
        <v>344598.32</v>
      </c>
      <c r="D20" s="346">
        <f>C20/C112</f>
        <v>2.8941967197009069E-3</v>
      </c>
      <c r="E20" s="345"/>
    </row>
    <row r="21" spans="1:5" x14ac:dyDescent="0.2">
      <c r="A21" s="237" t="s">
        <v>1002</v>
      </c>
      <c r="B21" s="237" t="s">
        <v>1003</v>
      </c>
      <c r="C21" s="251">
        <v>1757687.03</v>
      </c>
      <c r="D21" s="346">
        <f>C21/C112</f>
        <v>1.476238200025708E-2</v>
      </c>
      <c r="E21" s="345"/>
    </row>
    <row r="22" spans="1:5" x14ac:dyDescent="0.2">
      <c r="A22" s="237" t="s">
        <v>1004</v>
      </c>
      <c r="B22" s="237" t="s">
        <v>1005</v>
      </c>
      <c r="C22" s="251">
        <v>797694.84</v>
      </c>
      <c r="D22" s="346">
        <f>C22/C112</f>
        <v>6.6996431939956623E-3</v>
      </c>
      <c r="E22" s="345"/>
    </row>
    <row r="23" spans="1:5" x14ac:dyDescent="0.2">
      <c r="A23" s="237" t="s">
        <v>1006</v>
      </c>
      <c r="B23" s="237" t="s">
        <v>1007</v>
      </c>
      <c r="C23" s="251">
        <v>5082779.6100000003</v>
      </c>
      <c r="D23" s="346">
        <f>C23/C112</f>
        <v>4.2689018548391806E-2</v>
      </c>
      <c r="E23" s="345"/>
    </row>
    <row r="24" spans="1:5" x14ac:dyDescent="0.2">
      <c r="A24" s="237" t="s">
        <v>1008</v>
      </c>
      <c r="B24" s="237" t="s">
        <v>1009</v>
      </c>
      <c r="C24" s="251">
        <v>97113.46</v>
      </c>
      <c r="D24" s="346">
        <f>C24/C112</f>
        <v>8.1563211733245023E-4</v>
      </c>
      <c r="E24" s="345"/>
    </row>
    <row r="25" spans="1:5" x14ac:dyDescent="0.2">
      <c r="A25" s="237" t="s">
        <v>1010</v>
      </c>
      <c r="B25" s="237" t="s">
        <v>1011</v>
      </c>
      <c r="C25" s="251">
        <v>208520.12</v>
      </c>
      <c r="D25" s="346">
        <f>C25/C112</f>
        <v>1.7513093136833616E-3</v>
      </c>
      <c r="E25" s="345"/>
    </row>
    <row r="26" spans="1:5" x14ac:dyDescent="0.2">
      <c r="A26" s="237" t="s">
        <v>1012</v>
      </c>
      <c r="B26" s="237" t="s">
        <v>1013</v>
      </c>
      <c r="C26" s="251">
        <v>155759.99</v>
      </c>
      <c r="D26" s="346">
        <f>C26/C112</f>
        <v>1.3081899299992117E-3</v>
      </c>
      <c r="E26" s="345"/>
    </row>
    <row r="27" spans="1:5" x14ac:dyDescent="0.2">
      <c r="A27" s="237" t="s">
        <v>1014</v>
      </c>
      <c r="B27" s="237" t="s">
        <v>1015</v>
      </c>
      <c r="C27" s="251">
        <v>17026.55</v>
      </c>
      <c r="D27" s="346">
        <f>C27/C112</f>
        <v>1.4300181486033789E-4</v>
      </c>
      <c r="E27" s="345"/>
    </row>
    <row r="28" spans="1:5" x14ac:dyDescent="0.2">
      <c r="A28" s="237" t="s">
        <v>1016</v>
      </c>
      <c r="B28" s="237" t="s">
        <v>1017</v>
      </c>
      <c r="C28" s="251">
        <v>88963.19</v>
      </c>
      <c r="D28" s="346">
        <f>C28/C112</f>
        <v>7.4717999981000632E-4</v>
      </c>
      <c r="E28" s="345"/>
    </row>
    <row r="29" spans="1:5" x14ac:dyDescent="0.2">
      <c r="A29" s="237" t="s">
        <v>1018</v>
      </c>
      <c r="B29" s="237" t="s">
        <v>1019</v>
      </c>
      <c r="C29" s="251">
        <v>27410.91</v>
      </c>
      <c r="D29" s="346">
        <f>C29/C112</f>
        <v>2.3021750601110529E-4</v>
      </c>
      <c r="E29" s="345"/>
    </row>
    <row r="30" spans="1:5" x14ac:dyDescent="0.2">
      <c r="A30" s="237" t="s">
        <v>1020</v>
      </c>
      <c r="B30" s="237" t="s">
        <v>1021</v>
      </c>
      <c r="C30" s="251">
        <v>34202.400000000001</v>
      </c>
      <c r="D30" s="346">
        <f>C30/C112</f>
        <v>2.872575637800506E-4</v>
      </c>
      <c r="E30" s="345"/>
    </row>
    <row r="31" spans="1:5" x14ac:dyDescent="0.2">
      <c r="A31" s="237" t="s">
        <v>1022</v>
      </c>
      <c r="B31" s="237" t="s">
        <v>1023</v>
      </c>
      <c r="C31" s="251">
        <v>23516.99</v>
      </c>
      <c r="D31" s="346">
        <f>C31/C112</f>
        <v>1.9751342756180306E-4</v>
      </c>
      <c r="E31" s="345"/>
    </row>
    <row r="32" spans="1:5" x14ac:dyDescent="0.2">
      <c r="A32" s="237" t="s">
        <v>1024</v>
      </c>
      <c r="B32" s="237" t="s">
        <v>1025</v>
      </c>
      <c r="C32" s="251">
        <v>12040.99</v>
      </c>
      <c r="D32" s="346">
        <f>C32/C112</f>
        <v>1.0112931995707762E-4</v>
      </c>
      <c r="E32" s="345"/>
    </row>
    <row r="33" spans="1:5" x14ac:dyDescent="0.2">
      <c r="A33" s="237" t="s">
        <v>1026</v>
      </c>
      <c r="B33" s="237" t="s">
        <v>1027</v>
      </c>
      <c r="C33" s="251">
        <v>1160</v>
      </c>
      <c r="D33" s="346">
        <f>C33/C112</f>
        <v>9.7425553173127831E-6</v>
      </c>
      <c r="E33" s="345"/>
    </row>
    <row r="34" spans="1:5" x14ac:dyDescent="0.2">
      <c r="A34" s="237" t="s">
        <v>1028</v>
      </c>
      <c r="B34" s="237" t="s">
        <v>1029</v>
      </c>
      <c r="C34" s="251">
        <v>435200.66</v>
      </c>
      <c r="D34" s="346">
        <f>C34/C112</f>
        <v>3.6551435380870966E-3</v>
      </c>
      <c r="E34" s="345"/>
    </row>
    <row r="35" spans="1:5" x14ac:dyDescent="0.2">
      <c r="A35" s="237" t="s">
        <v>1030</v>
      </c>
      <c r="B35" s="237" t="s">
        <v>1031</v>
      </c>
      <c r="C35" s="251">
        <v>23559.75</v>
      </c>
      <c r="D35" s="346">
        <f>C35/C112</f>
        <v>1.978725583078102E-4</v>
      </c>
      <c r="E35" s="345"/>
    </row>
    <row r="36" spans="1:5" x14ac:dyDescent="0.2">
      <c r="A36" s="237" t="s">
        <v>1032</v>
      </c>
      <c r="B36" s="237" t="s">
        <v>1033</v>
      </c>
      <c r="C36" s="251">
        <v>30937.02</v>
      </c>
      <c r="D36" s="346">
        <f>C36/C112</f>
        <v>2.5983243853690681E-4</v>
      </c>
      <c r="E36" s="345"/>
    </row>
    <row r="37" spans="1:5" x14ac:dyDescent="0.2">
      <c r="A37" s="237" t="s">
        <v>1034</v>
      </c>
      <c r="B37" s="237" t="s">
        <v>1035</v>
      </c>
      <c r="C37" s="251">
        <v>91693.759999999995</v>
      </c>
      <c r="D37" s="346">
        <f>C37/C112</f>
        <v>7.7011338711413968E-4</v>
      </c>
      <c r="E37" s="345"/>
    </row>
    <row r="38" spans="1:5" x14ac:dyDescent="0.2">
      <c r="A38" s="237" t="s">
        <v>1036</v>
      </c>
      <c r="B38" s="237" t="s">
        <v>1037</v>
      </c>
      <c r="C38" s="251">
        <v>21552.59</v>
      </c>
      <c r="D38" s="346">
        <f>C38/C112</f>
        <v>1.8101491405720887E-4</v>
      </c>
      <c r="E38" s="345"/>
    </row>
    <row r="39" spans="1:5" x14ac:dyDescent="0.2">
      <c r="A39" s="237" t="s">
        <v>1038</v>
      </c>
      <c r="B39" s="237" t="s">
        <v>1039</v>
      </c>
      <c r="C39" s="251">
        <v>945579.4</v>
      </c>
      <c r="D39" s="346">
        <f>C39/C112</f>
        <v>7.9416893201822679E-3</v>
      </c>
      <c r="E39" s="345"/>
    </row>
    <row r="40" spans="1:5" x14ac:dyDescent="0.2">
      <c r="A40" s="237" t="s">
        <v>1040</v>
      </c>
      <c r="B40" s="237" t="s">
        <v>1041</v>
      </c>
      <c r="C40" s="251">
        <v>2438886.56</v>
      </c>
      <c r="D40" s="346">
        <f>C40/C112</f>
        <v>2.0483609675388519E-2</v>
      </c>
      <c r="E40" s="345"/>
    </row>
    <row r="41" spans="1:5" x14ac:dyDescent="0.2">
      <c r="A41" s="237" t="s">
        <v>1042</v>
      </c>
      <c r="B41" s="237" t="s">
        <v>1043</v>
      </c>
      <c r="C41" s="251">
        <v>316448.33</v>
      </c>
      <c r="D41" s="346">
        <f>C41/C112</f>
        <v>2.6577718621519399E-3</v>
      </c>
      <c r="E41" s="345"/>
    </row>
    <row r="42" spans="1:5" x14ac:dyDescent="0.2">
      <c r="A42" s="237" t="s">
        <v>1044</v>
      </c>
      <c r="B42" s="237" t="s">
        <v>1045</v>
      </c>
      <c r="C42" s="251">
        <v>16790.54</v>
      </c>
      <c r="D42" s="346">
        <f>C42/C112</f>
        <v>1.4101962479099394E-4</v>
      </c>
      <c r="E42" s="345"/>
    </row>
    <row r="43" spans="1:5" x14ac:dyDescent="0.2">
      <c r="A43" s="237" t="s">
        <v>1046</v>
      </c>
      <c r="B43" s="237" t="s">
        <v>1047</v>
      </c>
      <c r="C43" s="251">
        <v>126606.22</v>
      </c>
      <c r="D43" s="346">
        <f>C43/C112</f>
        <v>1.0633345705740275E-3</v>
      </c>
      <c r="E43" s="345"/>
    </row>
    <row r="44" spans="1:5" x14ac:dyDescent="0.2">
      <c r="A44" s="237" t="s">
        <v>1048</v>
      </c>
      <c r="B44" s="237" t="s">
        <v>1049</v>
      </c>
      <c r="C44" s="251">
        <v>25630.54</v>
      </c>
      <c r="D44" s="346">
        <f>C44/C112</f>
        <v>2.1526461531258444E-4</v>
      </c>
      <c r="E44" s="345"/>
    </row>
    <row r="45" spans="1:5" x14ac:dyDescent="0.2">
      <c r="A45" s="237" t="s">
        <v>1050</v>
      </c>
      <c r="B45" s="237" t="s">
        <v>1051</v>
      </c>
      <c r="C45" s="251">
        <v>25795.81</v>
      </c>
      <c r="D45" s="346">
        <f>C45/C112</f>
        <v>2.16652677482664E-4</v>
      </c>
      <c r="E45" s="345"/>
    </row>
    <row r="46" spans="1:5" x14ac:dyDescent="0.2">
      <c r="A46" s="237" t="s">
        <v>1052</v>
      </c>
      <c r="B46" s="237" t="s">
        <v>1053</v>
      </c>
      <c r="C46" s="251">
        <v>10853339.460000001</v>
      </c>
      <c r="D46" s="346">
        <f>C46/C112</f>
        <v>9.1154534540192803E-2</v>
      </c>
      <c r="E46" s="345"/>
    </row>
    <row r="47" spans="1:5" x14ac:dyDescent="0.2">
      <c r="A47" s="237" t="s">
        <v>1054</v>
      </c>
      <c r="B47" s="237" t="s">
        <v>1055</v>
      </c>
      <c r="C47" s="251">
        <v>177656.89</v>
      </c>
      <c r="D47" s="346">
        <f>C47/C112</f>
        <v>1.4920966192472002E-3</v>
      </c>
      <c r="E47" s="345"/>
    </row>
    <row r="48" spans="1:5" x14ac:dyDescent="0.2">
      <c r="A48" s="237" t="s">
        <v>1056</v>
      </c>
      <c r="B48" s="237" t="s">
        <v>1057</v>
      </c>
      <c r="C48" s="251">
        <v>186061</v>
      </c>
      <c r="D48" s="346">
        <f>C48/C112</f>
        <v>1.5626806766332185E-3</v>
      </c>
      <c r="E48" s="345"/>
    </row>
    <row r="49" spans="1:5" x14ac:dyDescent="0.2">
      <c r="A49" s="237" t="s">
        <v>1058</v>
      </c>
      <c r="B49" s="237" t="s">
        <v>1059</v>
      </c>
      <c r="C49" s="251">
        <v>421286.69</v>
      </c>
      <c r="D49" s="346">
        <f>C49/C112</f>
        <v>3.5382835187694841E-3</v>
      </c>
      <c r="E49" s="345"/>
    </row>
    <row r="50" spans="1:5" x14ac:dyDescent="0.2">
      <c r="A50" s="237" t="s">
        <v>1060</v>
      </c>
      <c r="B50" s="237" t="s">
        <v>1061</v>
      </c>
      <c r="C50" s="251">
        <v>219313.99</v>
      </c>
      <c r="D50" s="346">
        <f>C50/C112</f>
        <v>1.8419643788237779E-3</v>
      </c>
      <c r="E50" s="345"/>
    </row>
    <row r="51" spans="1:5" x14ac:dyDescent="0.2">
      <c r="A51" s="237" t="s">
        <v>1062</v>
      </c>
      <c r="B51" s="237" t="s">
        <v>1063</v>
      </c>
      <c r="C51" s="251">
        <v>16240</v>
      </c>
      <c r="D51" s="346">
        <f>C51/C112</f>
        <v>1.3639577444237894E-4</v>
      </c>
      <c r="E51" s="345"/>
    </row>
    <row r="52" spans="1:5" x14ac:dyDescent="0.2">
      <c r="A52" s="237" t="s">
        <v>1064</v>
      </c>
      <c r="B52" s="237" t="s">
        <v>1065</v>
      </c>
      <c r="C52" s="251">
        <v>5781.93</v>
      </c>
      <c r="D52" s="346">
        <f>C52/C112</f>
        <v>4.8561011091233019E-5</v>
      </c>
      <c r="E52" s="345"/>
    </row>
    <row r="53" spans="1:5" x14ac:dyDescent="0.2">
      <c r="A53" s="237" t="s">
        <v>1066</v>
      </c>
      <c r="B53" s="237" t="s">
        <v>1067</v>
      </c>
      <c r="C53" s="251">
        <v>3224.53</v>
      </c>
      <c r="D53" s="346">
        <f>C53/C112</f>
        <v>2.7082036118391887E-5</v>
      </c>
      <c r="E53" s="345"/>
    </row>
    <row r="54" spans="1:5" x14ac:dyDescent="0.2">
      <c r="A54" s="237" t="s">
        <v>1068</v>
      </c>
      <c r="B54" s="237" t="s">
        <v>1069</v>
      </c>
      <c r="C54" s="251">
        <v>84000</v>
      </c>
      <c r="D54" s="346">
        <f>C54/C112</f>
        <v>7.0549538504678763E-4</v>
      </c>
      <c r="E54" s="345"/>
    </row>
    <row r="55" spans="1:5" x14ac:dyDescent="0.2">
      <c r="A55" s="237" t="s">
        <v>1070</v>
      </c>
      <c r="B55" s="237" t="s">
        <v>1071</v>
      </c>
      <c r="C55" s="251">
        <v>379859.64</v>
      </c>
      <c r="D55" s="346">
        <f>C55/C112</f>
        <v>3.1903478926849304E-3</v>
      </c>
      <c r="E55" s="345"/>
    </row>
    <row r="56" spans="1:5" x14ac:dyDescent="0.2">
      <c r="A56" s="237" t="s">
        <v>1072</v>
      </c>
      <c r="B56" s="237" t="s">
        <v>1073</v>
      </c>
      <c r="C56" s="251">
        <v>1740</v>
      </c>
      <c r="D56" s="346">
        <f>C56/C112</f>
        <v>1.4613832975969173E-5</v>
      </c>
      <c r="E56" s="345"/>
    </row>
    <row r="57" spans="1:5" x14ac:dyDescent="0.2">
      <c r="A57" s="237" t="s">
        <v>1074</v>
      </c>
      <c r="B57" s="237" t="s">
        <v>1075</v>
      </c>
      <c r="C57" s="251">
        <v>105908</v>
      </c>
      <c r="D57" s="346">
        <f>C57/C112</f>
        <v>8.8949530047065706E-4</v>
      </c>
      <c r="E57" s="345"/>
    </row>
    <row r="58" spans="1:5" x14ac:dyDescent="0.2">
      <c r="A58" s="237" t="s">
        <v>1076</v>
      </c>
      <c r="B58" s="237" t="s">
        <v>1077</v>
      </c>
      <c r="C58" s="251">
        <v>311440</v>
      </c>
      <c r="D58" s="346">
        <f>C58/C112</f>
        <v>2.615708127606804E-3</v>
      </c>
      <c r="E58" s="345"/>
    </row>
    <row r="59" spans="1:5" x14ac:dyDescent="0.2">
      <c r="A59" s="237" t="s">
        <v>1078</v>
      </c>
      <c r="B59" s="237" t="s">
        <v>1079</v>
      </c>
      <c r="C59" s="251">
        <v>11376</v>
      </c>
      <c r="D59" s="346">
        <f>C59/C112</f>
        <v>9.5544232146336394E-5</v>
      </c>
      <c r="E59" s="345"/>
    </row>
    <row r="60" spans="1:5" x14ac:dyDescent="0.2">
      <c r="A60" s="237" t="s">
        <v>1080</v>
      </c>
      <c r="B60" s="237" t="s">
        <v>1081</v>
      </c>
      <c r="C60" s="251">
        <v>807737.89</v>
      </c>
      <c r="D60" s="346">
        <f>C60/C112</f>
        <v>6.7839923062194031E-3</v>
      </c>
      <c r="E60" s="345"/>
    </row>
    <row r="61" spans="1:5" x14ac:dyDescent="0.2">
      <c r="A61" s="237" t="s">
        <v>1082</v>
      </c>
      <c r="B61" s="237" t="s">
        <v>1083</v>
      </c>
      <c r="C61" s="251">
        <v>897553.2</v>
      </c>
      <c r="D61" s="346">
        <f>C61/C112</f>
        <v>7.538329052785433E-3</v>
      </c>
      <c r="E61" s="345"/>
    </row>
    <row r="62" spans="1:5" x14ac:dyDescent="0.2">
      <c r="A62" s="237" t="s">
        <v>1084</v>
      </c>
      <c r="B62" s="237" t="s">
        <v>1085</v>
      </c>
      <c r="C62" s="251">
        <v>77108</v>
      </c>
      <c r="D62" s="346">
        <f>C62/C112</f>
        <v>6.4761116845461558E-4</v>
      </c>
      <c r="E62" s="345"/>
    </row>
    <row r="63" spans="1:5" x14ac:dyDescent="0.2">
      <c r="A63" s="237" t="s">
        <v>1086</v>
      </c>
      <c r="B63" s="237" t="s">
        <v>1087</v>
      </c>
      <c r="C63" s="251">
        <v>395068</v>
      </c>
      <c r="D63" s="346">
        <f>C63/C112</f>
        <v>3.3180791759483846E-3</v>
      </c>
      <c r="E63" s="345"/>
    </row>
    <row r="64" spans="1:5" x14ac:dyDescent="0.2">
      <c r="A64" s="237" t="s">
        <v>1088</v>
      </c>
      <c r="B64" s="237" t="s">
        <v>1089</v>
      </c>
      <c r="C64" s="251">
        <v>37642.400000000001</v>
      </c>
      <c r="D64" s="346">
        <f>C64/C112</f>
        <v>3.1614927954863337E-4</v>
      </c>
      <c r="E64" s="345"/>
    </row>
    <row r="65" spans="1:5" x14ac:dyDescent="0.2">
      <c r="A65" s="237" t="s">
        <v>1090</v>
      </c>
      <c r="B65" s="237" t="s">
        <v>1091</v>
      </c>
      <c r="C65" s="251">
        <v>14256.4</v>
      </c>
      <c r="D65" s="346">
        <f>C65/C112</f>
        <v>1.1973600484977409E-4</v>
      </c>
      <c r="E65" s="345"/>
    </row>
    <row r="66" spans="1:5" x14ac:dyDescent="0.2">
      <c r="A66" s="237" t="s">
        <v>1092</v>
      </c>
      <c r="B66" s="237" t="s">
        <v>1093</v>
      </c>
      <c r="C66" s="251">
        <v>361922.29</v>
      </c>
      <c r="D66" s="346">
        <f>C66/C112</f>
        <v>3.0396964921495851E-3</v>
      </c>
      <c r="E66" s="345"/>
    </row>
    <row r="67" spans="1:5" x14ac:dyDescent="0.2">
      <c r="A67" s="237" t="s">
        <v>1094</v>
      </c>
      <c r="B67" s="237" t="s">
        <v>1095</v>
      </c>
      <c r="C67" s="251">
        <v>387830.7</v>
      </c>
      <c r="D67" s="346">
        <f>C67/C112</f>
        <v>3.2572948693983953E-3</v>
      </c>
      <c r="E67" s="345"/>
    </row>
    <row r="68" spans="1:5" x14ac:dyDescent="0.2">
      <c r="A68" s="237" t="s">
        <v>1096</v>
      </c>
      <c r="B68" s="237" t="s">
        <v>1097</v>
      </c>
      <c r="C68" s="251">
        <v>20880</v>
      </c>
      <c r="D68" s="346">
        <f>C68/C112</f>
        <v>1.7536599571163009E-4</v>
      </c>
      <c r="E68" s="345"/>
    </row>
    <row r="69" spans="1:5" x14ac:dyDescent="0.2">
      <c r="A69" s="237" t="s">
        <v>1098</v>
      </c>
      <c r="B69" s="237" t="s">
        <v>1099</v>
      </c>
      <c r="C69" s="251">
        <v>74034.19</v>
      </c>
      <c r="D69" s="346">
        <f>C69/C112</f>
        <v>6.2179499262710763E-4</v>
      </c>
      <c r="E69" s="345"/>
    </row>
    <row r="70" spans="1:5" x14ac:dyDescent="0.2">
      <c r="A70" s="237" t="s">
        <v>1100</v>
      </c>
      <c r="B70" s="237" t="s">
        <v>1101</v>
      </c>
      <c r="C70" s="251">
        <v>2943532.3</v>
      </c>
      <c r="D70" s="346">
        <f>C70/C112</f>
        <v>2.4722005397454245E-2</v>
      </c>
      <c r="E70" s="345"/>
    </row>
    <row r="71" spans="1:5" x14ac:dyDescent="0.2">
      <c r="A71" s="237" t="s">
        <v>1102</v>
      </c>
      <c r="B71" s="237" t="s">
        <v>1103</v>
      </c>
      <c r="C71" s="251">
        <v>1160</v>
      </c>
      <c r="D71" s="346">
        <f>C71/C112</f>
        <v>9.7425553173127831E-6</v>
      </c>
      <c r="E71" s="345"/>
    </row>
    <row r="72" spans="1:5" x14ac:dyDescent="0.2">
      <c r="A72" s="237" t="s">
        <v>1104</v>
      </c>
      <c r="B72" s="237" t="s">
        <v>1105</v>
      </c>
      <c r="C72" s="251">
        <v>464</v>
      </c>
      <c r="D72" s="346">
        <f>C72/C112</f>
        <v>3.8970221269251126E-6</v>
      </c>
      <c r="E72" s="345"/>
    </row>
    <row r="73" spans="1:5" x14ac:dyDescent="0.2">
      <c r="A73" s="237" t="s">
        <v>1106</v>
      </c>
      <c r="B73" s="237" t="s">
        <v>1107</v>
      </c>
      <c r="C73" s="251">
        <v>1416972.49</v>
      </c>
      <c r="D73" s="346">
        <f>C73/C112</f>
        <v>1.1900804195633994E-2</v>
      </c>
      <c r="E73" s="345"/>
    </row>
    <row r="74" spans="1:5" x14ac:dyDescent="0.2">
      <c r="A74" s="237" t="s">
        <v>1108</v>
      </c>
      <c r="B74" s="237" t="s">
        <v>1109</v>
      </c>
      <c r="C74" s="251">
        <v>944861.79</v>
      </c>
      <c r="D74" s="346">
        <f>C74/C112</f>
        <v>7.9356622899053215E-3</v>
      </c>
      <c r="E74" s="345"/>
    </row>
    <row r="75" spans="1:5" x14ac:dyDescent="0.2">
      <c r="A75" s="237" t="s">
        <v>1110</v>
      </c>
      <c r="B75" s="237" t="s">
        <v>1111</v>
      </c>
      <c r="C75" s="251">
        <v>574588.17000000004</v>
      </c>
      <c r="D75" s="346">
        <f>C75/C112</f>
        <v>4.8258250266366562E-3</v>
      </c>
      <c r="E75" s="345"/>
    </row>
    <row r="76" spans="1:5" x14ac:dyDescent="0.2">
      <c r="A76" s="237" t="s">
        <v>1112</v>
      </c>
      <c r="B76" s="237" t="s">
        <v>1113</v>
      </c>
      <c r="C76" s="251">
        <v>1427.05</v>
      </c>
      <c r="D76" s="346">
        <f>C76/C112</f>
        <v>1.1985442728940695E-5</v>
      </c>
      <c r="E76" s="345"/>
    </row>
    <row r="77" spans="1:5" x14ac:dyDescent="0.2">
      <c r="A77" s="237" t="s">
        <v>1114</v>
      </c>
      <c r="B77" s="237" t="s">
        <v>1115</v>
      </c>
      <c r="C77" s="251">
        <v>12872</v>
      </c>
      <c r="D77" s="346">
        <f>C77/C112</f>
        <v>1.0810876900383632E-4</v>
      </c>
      <c r="E77" s="345"/>
    </row>
    <row r="78" spans="1:5" x14ac:dyDescent="0.2">
      <c r="A78" s="237" t="s">
        <v>1116</v>
      </c>
      <c r="B78" s="237" t="s">
        <v>1117</v>
      </c>
      <c r="C78" s="251">
        <v>48886.26</v>
      </c>
      <c r="D78" s="346">
        <f>C78/C112</f>
        <v>4.1058370026425447E-4</v>
      </c>
      <c r="E78" s="345"/>
    </row>
    <row r="79" spans="1:5" x14ac:dyDescent="0.2">
      <c r="A79" s="237" t="s">
        <v>1118</v>
      </c>
      <c r="B79" s="237" t="s">
        <v>1119</v>
      </c>
      <c r="C79" s="251">
        <v>98025.65</v>
      </c>
      <c r="D79" s="346">
        <f>C79/C112</f>
        <v>8.23293377276329E-4</v>
      </c>
      <c r="E79" s="345"/>
    </row>
    <row r="80" spans="1:5" x14ac:dyDescent="0.2">
      <c r="A80" s="237" t="s">
        <v>1120</v>
      </c>
      <c r="B80" s="237" t="s">
        <v>1121</v>
      </c>
      <c r="C80" s="251">
        <v>1703171.29</v>
      </c>
      <c r="D80" s="346">
        <f>C80/C112</f>
        <v>1.4304517679037907E-2</v>
      </c>
      <c r="E80" s="345"/>
    </row>
    <row r="81" spans="1:5" x14ac:dyDescent="0.2">
      <c r="A81" s="237" t="s">
        <v>1122</v>
      </c>
      <c r="B81" s="237" t="s">
        <v>1123</v>
      </c>
      <c r="C81" s="251">
        <v>50300</v>
      </c>
      <c r="D81" s="346">
        <f>C81/C112</f>
        <v>4.2245735556968356E-4</v>
      </c>
      <c r="E81" s="345"/>
    </row>
    <row r="82" spans="1:5" x14ac:dyDescent="0.2">
      <c r="A82" s="237" t="s">
        <v>1124</v>
      </c>
      <c r="B82" s="237" t="s">
        <v>1125</v>
      </c>
      <c r="C82" s="251">
        <v>440</v>
      </c>
      <c r="D82" s="346">
        <f>C82/C112</f>
        <v>3.695452016911745E-6</v>
      </c>
      <c r="E82" s="345"/>
    </row>
    <row r="83" spans="1:5" x14ac:dyDescent="0.2">
      <c r="A83" s="237" t="s">
        <v>1126</v>
      </c>
      <c r="B83" s="237" t="s">
        <v>1127</v>
      </c>
      <c r="C83" s="251">
        <v>18088.29</v>
      </c>
      <c r="D83" s="346">
        <f>C83/C112</f>
        <v>1.5191910855223763E-4</v>
      </c>
      <c r="E83" s="345"/>
    </row>
    <row r="84" spans="1:5" x14ac:dyDescent="0.2">
      <c r="A84" s="237" t="s">
        <v>1128</v>
      </c>
      <c r="B84" s="237" t="s">
        <v>1129</v>
      </c>
      <c r="C84" s="251">
        <v>21208.240000000002</v>
      </c>
      <c r="D84" s="346">
        <f>C84/C112</f>
        <v>1.7812280291624625E-4</v>
      </c>
      <c r="E84" s="345"/>
    </row>
    <row r="85" spans="1:5" x14ac:dyDescent="0.2">
      <c r="A85" s="237" t="s">
        <v>1130</v>
      </c>
      <c r="B85" s="237" t="s">
        <v>1131</v>
      </c>
      <c r="C85" s="251">
        <v>6560</v>
      </c>
      <c r="D85" s="346">
        <f>C85/C112</f>
        <v>5.5095830070320564E-5</v>
      </c>
      <c r="E85" s="345"/>
    </row>
    <row r="86" spans="1:5" x14ac:dyDescent="0.2">
      <c r="A86" s="237" t="s">
        <v>1132</v>
      </c>
      <c r="B86" s="237" t="s">
        <v>1133</v>
      </c>
      <c r="C86" s="251">
        <v>478758.29</v>
      </c>
      <c r="D86" s="346">
        <f>C86/C112</f>
        <v>4.0209733827129956E-3</v>
      </c>
      <c r="E86" s="345"/>
    </row>
    <row r="87" spans="1:5" x14ac:dyDescent="0.2">
      <c r="A87" s="237" t="s">
        <v>1134</v>
      </c>
      <c r="B87" s="237" t="s">
        <v>1135</v>
      </c>
      <c r="C87" s="251">
        <v>23566</v>
      </c>
      <c r="D87" s="346">
        <f>C87/C112</f>
        <v>1.979250505239595E-4</v>
      </c>
      <c r="E87" s="345"/>
    </row>
    <row r="88" spans="1:5" x14ac:dyDescent="0.2">
      <c r="A88" s="237" t="s">
        <v>1136</v>
      </c>
      <c r="B88" s="237" t="s">
        <v>1137</v>
      </c>
      <c r="C88" s="251">
        <v>792864.06</v>
      </c>
      <c r="D88" s="346">
        <f>C88/C112</f>
        <v>6.6590706583268978E-3</v>
      </c>
      <c r="E88" s="345"/>
    </row>
    <row r="89" spans="1:5" x14ac:dyDescent="0.2">
      <c r="A89" s="237" t="s">
        <v>1138</v>
      </c>
      <c r="B89" s="237" t="s">
        <v>1139</v>
      </c>
      <c r="C89" s="251">
        <v>5000000</v>
      </c>
      <c r="D89" s="346">
        <f>C89/C112</f>
        <v>4.1993772919451645E-2</v>
      </c>
      <c r="E89" s="345"/>
    </row>
    <row r="90" spans="1:5" x14ac:dyDescent="0.2">
      <c r="A90" s="237" t="s">
        <v>1140</v>
      </c>
      <c r="B90" s="237" t="s">
        <v>1141</v>
      </c>
      <c r="C90" s="251">
        <v>379926.15</v>
      </c>
      <c r="D90" s="346">
        <f>C90/C112</f>
        <v>3.1909064938523053E-3</v>
      </c>
      <c r="E90" s="345"/>
    </row>
    <row r="91" spans="1:5" x14ac:dyDescent="0.2">
      <c r="A91" s="237" t="s">
        <v>1142</v>
      </c>
      <c r="B91" s="237" t="s">
        <v>1143</v>
      </c>
      <c r="C91" s="251">
        <v>27677128.699999999</v>
      </c>
      <c r="D91" s="346">
        <f>C91/C112</f>
        <v>0.23245341153804761</v>
      </c>
      <c r="E91" s="345"/>
    </row>
    <row r="92" spans="1:5" x14ac:dyDescent="0.2">
      <c r="A92" s="237" t="s">
        <v>1144</v>
      </c>
      <c r="B92" s="237" t="s">
        <v>1145</v>
      </c>
      <c r="C92" s="251">
        <v>1296900</v>
      </c>
      <c r="D92" s="346">
        <f>C92/C112</f>
        <v>1.0892344819847369E-2</v>
      </c>
      <c r="E92" s="345"/>
    </row>
    <row r="93" spans="1:5" x14ac:dyDescent="0.2">
      <c r="A93" s="237" t="s">
        <v>1146</v>
      </c>
      <c r="B93" s="237" t="s">
        <v>1147</v>
      </c>
      <c r="C93" s="251">
        <v>1348960</v>
      </c>
      <c r="D93" s="346">
        <f>C93/C112</f>
        <v>1.1329583983484699E-2</v>
      </c>
      <c r="E93" s="345"/>
    </row>
    <row r="94" spans="1:5" x14ac:dyDescent="0.2">
      <c r="A94" s="237" t="s">
        <v>1148</v>
      </c>
      <c r="B94" s="237" t="s">
        <v>1149</v>
      </c>
      <c r="C94" s="251">
        <v>4490.03</v>
      </c>
      <c r="D94" s="346">
        <f>C94/C112</f>
        <v>3.7710660044305097E-5</v>
      </c>
      <c r="E94" s="345"/>
    </row>
    <row r="95" spans="1:5" x14ac:dyDescent="0.2">
      <c r="A95" s="237" t="s">
        <v>1150</v>
      </c>
      <c r="B95" s="237" t="s">
        <v>1151</v>
      </c>
      <c r="C95" s="251">
        <v>104756.4</v>
      </c>
      <c r="D95" s="346">
        <f>C95/C112</f>
        <v>8.7982329469184889E-4</v>
      </c>
      <c r="E95" s="345"/>
    </row>
    <row r="96" spans="1:5" x14ac:dyDescent="0.2">
      <c r="A96" s="237" t="s">
        <v>1152</v>
      </c>
      <c r="B96" s="237" t="s">
        <v>1153</v>
      </c>
      <c r="C96" s="251">
        <v>123639.14</v>
      </c>
      <c r="D96" s="346">
        <f>C96/C112</f>
        <v>1.0384147938232583E-3</v>
      </c>
      <c r="E96" s="345"/>
    </row>
    <row r="97" spans="1:5" x14ac:dyDescent="0.2">
      <c r="A97" s="237" t="s">
        <v>1154</v>
      </c>
      <c r="B97" s="237" t="s">
        <v>1155</v>
      </c>
      <c r="C97" s="251">
        <v>388320</v>
      </c>
      <c r="D97" s="346">
        <f>C97/C112</f>
        <v>3.2614043800162926E-3</v>
      </c>
      <c r="E97" s="345"/>
    </row>
    <row r="98" spans="1:5" x14ac:dyDescent="0.2">
      <c r="A98" s="237" t="s">
        <v>1156</v>
      </c>
      <c r="B98" s="237" t="s">
        <v>1157</v>
      </c>
      <c r="C98" s="251">
        <v>3754257.77</v>
      </c>
      <c r="D98" s="346">
        <f>C98/C112</f>
        <v>3.1531089654893388E-2</v>
      </c>
      <c r="E98" s="345"/>
    </row>
    <row r="99" spans="1:5" x14ac:dyDescent="0.2">
      <c r="A99" s="237" t="s">
        <v>1158</v>
      </c>
      <c r="B99" s="237" t="s">
        <v>1159</v>
      </c>
      <c r="C99" s="251">
        <v>106364.84</v>
      </c>
      <c r="D99" s="346">
        <f>C99/C112</f>
        <v>8.9333218751476147E-4</v>
      </c>
      <c r="E99" s="345"/>
    </row>
    <row r="100" spans="1:5" x14ac:dyDescent="0.2">
      <c r="A100" s="237" t="s">
        <v>1160</v>
      </c>
      <c r="B100" s="237" t="s">
        <v>763</v>
      </c>
      <c r="C100" s="251">
        <v>1830.37</v>
      </c>
      <c r="D100" s="346">
        <f>C100/C112</f>
        <v>1.5372828427715341E-5</v>
      </c>
      <c r="E100" s="345"/>
    </row>
    <row r="101" spans="1:5" x14ac:dyDescent="0.2">
      <c r="A101" s="237" t="s">
        <v>1161</v>
      </c>
      <c r="B101" s="237" t="s">
        <v>767</v>
      </c>
      <c r="C101" s="251">
        <v>7817.33</v>
      </c>
      <c r="D101" s="346">
        <f>C101/C112</f>
        <v>6.5655836171283385E-5</v>
      </c>
      <c r="E101" s="345"/>
    </row>
    <row r="102" spans="1:5" x14ac:dyDescent="0.2">
      <c r="A102" s="237" t="s">
        <v>1162</v>
      </c>
      <c r="B102" s="237" t="s">
        <v>769</v>
      </c>
      <c r="C102" s="251">
        <v>3892.12</v>
      </c>
      <c r="D102" s="346">
        <f>C102/C112</f>
        <v>3.2688960691051229E-5</v>
      </c>
      <c r="E102" s="345"/>
    </row>
    <row r="103" spans="1:5" x14ac:dyDescent="0.2">
      <c r="A103" s="237" t="s">
        <v>1163</v>
      </c>
      <c r="B103" s="237" t="s">
        <v>771</v>
      </c>
      <c r="C103" s="251">
        <v>41.67</v>
      </c>
      <c r="D103" s="346">
        <f>C103/C112</f>
        <v>3.4997610351071006E-7</v>
      </c>
      <c r="E103" s="345"/>
    </row>
    <row r="104" spans="1:5" x14ac:dyDescent="0.2">
      <c r="A104" s="237" t="s">
        <v>1164</v>
      </c>
      <c r="B104" s="237" t="s">
        <v>773</v>
      </c>
      <c r="C104" s="251">
        <v>1808.33</v>
      </c>
      <c r="D104" s="346">
        <f>C104/C112</f>
        <v>1.5187719876686399E-5</v>
      </c>
      <c r="E104" s="345"/>
    </row>
    <row r="105" spans="1:5" x14ac:dyDescent="0.2">
      <c r="A105" s="237" t="s">
        <v>1165</v>
      </c>
      <c r="B105" s="237" t="s">
        <v>775</v>
      </c>
      <c r="C105" s="251">
        <v>343.82</v>
      </c>
      <c r="D105" s="346">
        <f>C105/C112</f>
        <v>2.8876598010331729E-6</v>
      </c>
      <c r="E105" s="345"/>
    </row>
    <row r="106" spans="1:5" x14ac:dyDescent="0.2">
      <c r="A106" s="237" t="s">
        <v>1166</v>
      </c>
      <c r="B106" s="237" t="s">
        <v>779</v>
      </c>
      <c r="C106" s="251">
        <v>165.32</v>
      </c>
      <c r="D106" s="346">
        <f>C106/C112</f>
        <v>1.3884821078087493E-6</v>
      </c>
      <c r="E106" s="345"/>
    </row>
    <row r="107" spans="1:5" x14ac:dyDescent="0.2">
      <c r="A107" s="237" t="s">
        <v>1167</v>
      </c>
      <c r="B107" s="237" t="s">
        <v>781</v>
      </c>
      <c r="C107" s="251">
        <v>212693.91</v>
      </c>
      <c r="D107" s="346">
        <f>C107/C112</f>
        <v>1.7863639515780572E-3</v>
      </c>
      <c r="E107" s="345"/>
    </row>
    <row r="108" spans="1:5" x14ac:dyDescent="0.2">
      <c r="A108" s="237" t="s">
        <v>1168</v>
      </c>
      <c r="B108" s="237" t="s">
        <v>791</v>
      </c>
      <c r="C108" s="251">
        <v>1260.98</v>
      </c>
      <c r="D108" s="346">
        <f>C108/C112</f>
        <v>1.0590661555194029E-5</v>
      </c>
      <c r="E108" s="345"/>
    </row>
    <row r="109" spans="1:5" x14ac:dyDescent="0.2">
      <c r="A109" s="237" t="s">
        <v>1169</v>
      </c>
      <c r="B109" s="237" t="s">
        <v>793</v>
      </c>
      <c r="C109" s="251">
        <v>410.28</v>
      </c>
      <c r="D109" s="346">
        <f>C109/C112</f>
        <v>3.4458410306785243E-6</v>
      </c>
      <c r="E109" s="345"/>
    </row>
    <row r="110" spans="1:5" x14ac:dyDescent="0.2">
      <c r="A110" s="237" t="s">
        <v>1170</v>
      </c>
      <c r="B110" s="237" t="s">
        <v>797</v>
      </c>
      <c r="C110" s="251">
        <v>600</v>
      </c>
      <c r="D110" s="346">
        <f>C110/C112</f>
        <v>5.0392527503341978E-6</v>
      </c>
      <c r="E110" s="345"/>
    </row>
    <row r="111" spans="1:5" x14ac:dyDescent="0.2">
      <c r="A111" s="237"/>
      <c r="B111" s="237"/>
      <c r="C111" s="251"/>
      <c r="D111" s="346">
        <f>C111/C112</f>
        <v>0</v>
      </c>
      <c r="E111" s="345"/>
    </row>
    <row r="112" spans="1:5" x14ac:dyDescent="0.2">
      <c r="A112" s="250"/>
      <c r="B112" s="250" t="s">
        <v>362</v>
      </c>
      <c r="C112" s="249">
        <f>SUM(C8:C111)</f>
        <v>119065272.12000006</v>
      </c>
      <c r="D112" s="344">
        <f>SUM(D8:D111)</f>
        <v>0.99999999999999967</v>
      </c>
      <c r="E112" s="306"/>
    </row>
    <row r="113" spans="1:5" x14ac:dyDescent="0.2">
      <c r="A113" s="343"/>
      <c r="B113" s="343"/>
      <c r="C113" s="342"/>
      <c r="D113" s="341"/>
      <c r="E113" s="340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48" t="s">
        <v>143</v>
      </c>
      <c r="B2" s="449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234</v>
      </c>
      <c r="B4" s="94"/>
      <c r="C4" s="124"/>
      <c r="D4" s="125"/>
      <c r="E4" s="126"/>
    </row>
    <row r="5" spans="1:5" ht="14.1" customHeight="1" x14ac:dyDescent="0.2">
      <c r="A5" s="139" t="s">
        <v>144</v>
      </c>
      <c r="B5" s="12"/>
      <c r="C5" s="22"/>
      <c r="D5" s="35"/>
      <c r="E5" s="127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56" t="s">
        <v>206</v>
      </c>
      <c r="B7" s="12"/>
      <c r="C7" s="22"/>
      <c r="D7" s="35"/>
      <c r="E7" s="127"/>
    </row>
    <row r="8" spans="1:5" ht="14.1" customHeight="1" thickBot="1" x14ac:dyDescent="0.25">
      <c r="A8" s="151" t="s">
        <v>207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BreakPreview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19.5703125" style="89" bestFit="1" customWidth="1"/>
    <col min="3" max="3" width="12.28515625" style="7" bestFit="1" customWidth="1"/>
    <col min="4" max="4" width="11.42578125" style="7" bestFit="1" customWidth="1"/>
    <col min="5" max="5" width="12.28515625" style="7" bestFit="1" customWidth="1"/>
    <col min="6" max="6" width="4.5703125" style="89" bestFit="1" customWidth="1"/>
    <col min="7" max="7" width="17.7109375" style="89" customWidth="1"/>
    <col min="8" max="16384" width="11.425781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55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6" t="s">
        <v>370</v>
      </c>
      <c r="B5" s="216"/>
      <c r="C5" s="13"/>
      <c r="D5" s="13"/>
      <c r="E5" s="13"/>
      <c r="G5" s="189" t="s">
        <v>369</v>
      </c>
    </row>
    <row r="6" spans="1:7" s="24" customFormat="1" x14ac:dyDescent="0.2">
      <c r="A6" s="278"/>
      <c r="B6" s="278"/>
      <c r="C6" s="23"/>
      <c r="D6" s="331"/>
      <c r="E6" s="331"/>
    </row>
    <row r="7" spans="1:7" ht="15" customHeight="1" x14ac:dyDescent="0.2">
      <c r="A7" s="227" t="s">
        <v>45</v>
      </c>
      <c r="B7" s="226" t="s">
        <v>46</v>
      </c>
      <c r="C7" s="290" t="s">
        <v>47</v>
      </c>
      <c r="D7" s="290" t="s">
        <v>48</v>
      </c>
      <c r="E7" s="354" t="s">
        <v>368</v>
      </c>
      <c r="F7" s="310" t="s">
        <v>242</v>
      </c>
      <c r="G7" s="310" t="s">
        <v>340</v>
      </c>
    </row>
    <row r="8" spans="1:7" x14ac:dyDescent="0.2">
      <c r="A8" s="237" t="s">
        <v>1171</v>
      </c>
      <c r="B8" s="237" t="s">
        <v>1172</v>
      </c>
      <c r="C8" s="251">
        <v>-16698885.800000001</v>
      </c>
      <c r="D8" s="251">
        <v>-16698885.800000001</v>
      </c>
      <c r="E8" s="251">
        <v>0</v>
      </c>
      <c r="F8" s="309"/>
      <c r="G8" s="284"/>
    </row>
    <row r="9" spans="1:7" x14ac:dyDescent="0.2">
      <c r="A9" s="237" t="s">
        <v>1173</v>
      </c>
      <c r="B9" s="237" t="s">
        <v>1174</v>
      </c>
      <c r="C9" s="251">
        <v>-160286.9</v>
      </c>
      <c r="D9" s="251">
        <v>-381511</v>
      </c>
      <c r="E9" s="251">
        <v>-221224.1</v>
      </c>
      <c r="F9" s="251"/>
      <c r="G9" s="284"/>
    </row>
    <row r="10" spans="1:7" x14ac:dyDescent="0.2">
      <c r="A10" s="237"/>
      <c r="B10" s="237"/>
      <c r="C10" s="251"/>
      <c r="D10" s="251"/>
      <c r="E10" s="251"/>
      <c r="F10" s="284"/>
      <c r="G10" s="284"/>
    </row>
    <row r="11" spans="1:7" x14ac:dyDescent="0.2">
      <c r="A11" s="237"/>
      <c r="B11" s="237"/>
      <c r="C11" s="251"/>
      <c r="D11" s="251"/>
      <c r="E11" s="251"/>
      <c r="F11" s="284"/>
      <c r="G11" s="284"/>
    </row>
    <row r="12" spans="1:7" x14ac:dyDescent="0.2">
      <c r="A12" s="237"/>
      <c r="B12" s="237"/>
      <c r="C12" s="251"/>
      <c r="D12" s="251"/>
      <c r="E12" s="251"/>
      <c r="F12" s="284"/>
      <c r="G12" s="284"/>
    </row>
    <row r="13" spans="1:7" x14ac:dyDescent="0.2">
      <c r="A13" s="237"/>
      <c r="B13" s="237"/>
      <c r="C13" s="251"/>
      <c r="D13" s="251"/>
      <c r="E13" s="251"/>
      <c r="F13" s="284"/>
      <c r="G13" s="284"/>
    </row>
    <row r="14" spans="1:7" x14ac:dyDescent="0.2">
      <c r="A14" s="281"/>
      <c r="B14" s="250" t="s">
        <v>367</v>
      </c>
      <c r="C14" s="238">
        <f>SUM(C8:C13)</f>
        <v>-16859172.699999999</v>
      </c>
      <c r="D14" s="238">
        <f>SUM(D8:D13)</f>
        <v>-17080396.800000001</v>
      </c>
      <c r="E14" s="218">
        <f>SUM(E8:E13)</f>
        <v>-221224.1</v>
      </c>
      <c r="F14" s="353"/>
      <c r="G14" s="353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48" t="s">
        <v>143</v>
      </c>
      <c r="B2" s="449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208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169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209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211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Normal="100" zoomScaleSheetLayoutView="100" workbookViewId="0">
      <selection activeCell="D26" sqref="D26"/>
    </sheetView>
  </sheetViews>
  <sheetFormatPr baseColWidth="10" defaultRowHeight="11.25" x14ac:dyDescent="0.2"/>
  <cols>
    <col min="1" max="1" width="20.7109375" style="89" customWidth="1"/>
    <col min="2" max="2" width="36.140625" style="89" bestFit="1" customWidth="1"/>
    <col min="3" max="5" width="12.28515625" style="7" bestFit="1" customWidth="1"/>
    <col min="6" max="6" width="14.5703125" style="89" bestFit="1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6" t="s">
        <v>373</v>
      </c>
      <c r="B5" s="216"/>
      <c r="C5" s="13"/>
      <c r="D5" s="13"/>
      <c r="E5" s="13"/>
      <c r="F5" s="189" t="s">
        <v>372</v>
      </c>
    </row>
    <row r="6" spans="1:6" s="24" customFormat="1" x14ac:dyDescent="0.2">
      <c r="A6" s="278"/>
      <c r="B6" s="278"/>
      <c r="C6" s="23"/>
      <c r="D6" s="331"/>
      <c r="E6" s="331"/>
    </row>
    <row r="7" spans="1:6" ht="15" customHeight="1" x14ac:dyDescent="0.2">
      <c r="A7" s="227" t="s">
        <v>45</v>
      </c>
      <c r="B7" s="226" t="s">
        <v>46</v>
      </c>
      <c r="C7" s="290" t="s">
        <v>47</v>
      </c>
      <c r="D7" s="290" t="s">
        <v>48</v>
      </c>
      <c r="E7" s="354" t="s">
        <v>368</v>
      </c>
      <c r="F7" s="354" t="s">
        <v>340</v>
      </c>
    </row>
    <row r="8" spans="1:6" x14ac:dyDescent="0.2">
      <c r="A8" s="237" t="s">
        <v>1175</v>
      </c>
      <c r="B8" s="237" t="s">
        <v>1176</v>
      </c>
      <c r="C8" s="251">
        <v>0</v>
      </c>
      <c r="D8" s="251">
        <v>74711058.590000004</v>
      </c>
      <c r="E8" s="251">
        <v>74711058.590000004</v>
      </c>
      <c r="F8" s="356"/>
    </row>
    <row r="9" spans="1:6" x14ac:dyDescent="0.2">
      <c r="A9" s="237" t="s">
        <v>1177</v>
      </c>
      <c r="B9" s="237" t="s">
        <v>1178</v>
      </c>
      <c r="C9" s="251">
        <v>0</v>
      </c>
      <c r="D9" s="251">
        <v>-31829420.579999998</v>
      </c>
      <c r="E9" s="251">
        <v>-31829420.579999998</v>
      </c>
      <c r="F9" s="356"/>
    </row>
    <row r="10" spans="1:6" x14ac:dyDescent="0.2">
      <c r="A10" s="237" t="s">
        <v>1179</v>
      </c>
      <c r="B10" s="237" t="s">
        <v>1180</v>
      </c>
      <c r="C10" s="251">
        <v>0</v>
      </c>
      <c r="D10" s="251">
        <v>-211434.31</v>
      </c>
      <c r="E10" s="251">
        <v>-211434.31</v>
      </c>
      <c r="F10" s="356"/>
    </row>
    <row r="11" spans="1:6" x14ac:dyDescent="0.2">
      <c r="A11" s="237" t="s">
        <v>1181</v>
      </c>
      <c r="B11" s="237" t="s">
        <v>1182</v>
      </c>
      <c r="C11" s="251">
        <v>-6495290.2400000002</v>
      </c>
      <c r="D11" s="251">
        <v>-6495290.2400000002</v>
      </c>
      <c r="E11" s="251">
        <v>0</v>
      </c>
      <c r="F11" s="356"/>
    </row>
    <row r="12" spans="1:6" x14ac:dyDescent="0.2">
      <c r="A12" s="237" t="s">
        <v>1183</v>
      </c>
      <c r="B12" s="237" t="s">
        <v>1184</v>
      </c>
      <c r="C12" s="251">
        <v>-6542481.2400000002</v>
      </c>
      <c r="D12" s="251">
        <v>-6542481.2400000002</v>
      </c>
      <c r="E12" s="251">
        <v>0</v>
      </c>
      <c r="F12" s="356"/>
    </row>
    <row r="13" spans="1:6" x14ac:dyDescent="0.2">
      <c r="A13" s="237" t="s">
        <v>1185</v>
      </c>
      <c r="B13" s="237" t="s">
        <v>1186</v>
      </c>
      <c r="C13" s="251">
        <v>5336337.26</v>
      </c>
      <c r="D13" s="251">
        <v>5336337.26</v>
      </c>
      <c r="E13" s="251">
        <v>0</v>
      </c>
      <c r="F13" s="356"/>
    </row>
    <row r="14" spans="1:6" x14ac:dyDescent="0.2">
      <c r="A14" s="237" t="s">
        <v>1187</v>
      </c>
      <c r="B14" s="237" t="s">
        <v>1188</v>
      </c>
      <c r="C14" s="251">
        <v>4932128.1500000004</v>
      </c>
      <c r="D14" s="251">
        <v>4932128.1500000004</v>
      </c>
      <c r="E14" s="251">
        <v>0</v>
      </c>
      <c r="F14" s="356"/>
    </row>
    <row r="15" spans="1:6" x14ac:dyDescent="0.2">
      <c r="A15" s="237" t="s">
        <v>1189</v>
      </c>
      <c r="B15" s="237" t="s">
        <v>1190</v>
      </c>
      <c r="C15" s="251">
        <v>-6860812.9699999997</v>
      </c>
      <c r="D15" s="251">
        <v>-6860812.9699999997</v>
      </c>
      <c r="E15" s="251">
        <v>0</v>
      </c>
      <c r="F15" s="356"/>
    </row>
    <row r="16" spans="1:6" x14ac:dyDescent="0.2">
      <c r="A16" s="237" t="s">
        <v>1191</v>
      </c>
      <c r="B16" s="237" t="s">
        <v>1192</v>
      </c>
      <c r="C16" s="251">
        <v>-57969316.560000002</v>
      </c>
      <c r="D16" s="251">
        <v>-57969316.560000002</v>
      </c>
      <c r="E16" s="251">
        <v>0</v>
      </c>
      <c r="F16" s="356"/>
    </row>
    <row r="17" spans="1:6" x14ac:dyDescent="0.2">
      <c r="A17" s="237" t="s">
        <v>1193</v>
      </c>
      <c r="B17" s="237" t="s">
        <v>1194</v>
      </c>
      <c r="C17" s="251">
        <v>-25973940.77</v>
      </c>
      <c r="D17" s="251">
        <v>-25973940.77</v>
      </c>
      <c r="E17" s="251">
        <v>0</v>
      </c>
      <c r="F17" s="356"/>
    </row>
    <row r="18" spans="1:6" x14ac:dyDescent="0.2">
      <c r="A18" s="237" t="s">
        <v>1195</v>
      </c>
      <c r="B18" s="237" t="s">
        <v>1196</v>
      </c>
      <c r="C18" s="251">
        <v>-30085602.109999999</v>
      </c>
      <c r="D18" s="251">
        <v>-30085602.109999999</v>
      </c>
      <c r="E18" s="251">
        <v>0</v>
      </c>
      <c r="F18" s="356"/>
    </row>
    <row r="19" spans="1:6" x14ac:dyDescent="0.2">
      <c r="A19" s="237" t="s">
        <v>1197</v>
      </c>
      <c r="B19" s="237" t="s">
        <v>1198</v>
      </c>
      <c r="C19" s="251">
        <v>-52067949.299999997</v>
      </c>
      <c r="D19" s="251">
        <v>-21015707.449999999</v>
      </c>
      <c r="E19" s="251">
        <v>31052241.850000001</v>
      </c>
      <c r="F19" s="356"/>
    </row>
    <row r="20" spans="1:6" x14ac:dyDescent="0.2">
      <c r="A20" s="237" t="s">
        <v>1199</v>
      </c>
      <c r="B20" s="237" t="s">
        <v>1200</v>
      </c>
      <c r="C20" s="251">
        <v>371298</v>
      </c>
      <c r="D20" s="251">
        <v>371298</v>
      </c>
      <c r="E20" s="251">
        <v>0</v>
      </c>
      <c r="F20" s="356"/>
    </row>
    <row r="21" spans="1:6" x14ac:dyDescent="0.2">
      <c r="A21" s="237"/>
      <c r="B21" s="237"/>
      <c r="C21" s="251"/>
      <c r="D21" s="251"/>
      <c r="E21" s="251"/>
      <c r="F21" s="356"/>
    </row>
    <row r="22" spans="1:6" x14ac:dyDescent="0.2">
      <c r="A22" s="237"/>
      <c r="B22" s="237"/>
      <c r="C22" s="251"/>
      <c r="D22" s="251"/>
      <c r="E22" s="251"/>
      <c r="F22" s="356"/>
    </row>
    <row r="23" spans="1:6" x14ac:dyDescent="0.2">
      <c r="A23" s="250"/>
      <c r="B23" s="250" t="s">
        <v>371</v>
      </c>
      <c r="C23" s="249">
        <f>SUM(C8:C22)</f>
        <v>-175355629.77999997</v>
      </c>
      <c r="D23" s="249">
        <f>SUM(D8:D22)</f>
        <v>-101633184.23</v>
      </c>
      <c r="E23" s="249">
        <f>SUM(E8:E22)</f>
        <v>73722445.550000012</v>
      </c>
      <c r="F23" s="250"/>
    </row>
  </sheetData>
  <protectedRanges>
    <protectedRange sqref="F23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30" style="89" bestFit="1" customWidth="1"/>
    <col min="3" max="4" width="8.7109375" style="7" bestFit="1" customWidth="1"/>
    <col min="5" max="7" width="4.42578125" style="7" bestFit="1" customWidth="1"/>
    <col min="8" max="8" width="17.7109375" style="7" customWidth="1"/>
    <col min="9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H1" s="260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5" customFormat="1" ht="11.25" customHeight="1" x14ac:dyDescent="0.2">
      <c r="A5" s="258" t="s">
        <v>259</v>
      </c>
      <c r="B5" s="258"/>
      <c r="C5" s="257"/>
      <c r="D5" s="257"/>
      <c r="E5" s="257"/>
      <c r="F5" s="7"/>
      <c r="G5" s="7"/>
      <c r="H5" s="256" t="s">
        <v>256</v>
      </c>
    </row>
    <row r="6" spans="1:10" x14ac:dyDescent="0.2">
      <c r="A6" s="248"/>
      <c r="B6" s="248"/>
      <c r="C6" s="246"/>
      <c r="D6" s="246"/>
      <c r="E6" s="246"/>
      <c r="F6" s="246"/>
      <c r="G6" s="246"/>
      <c r="H6" s="246"/>
    </row>
    <row r="7" spans="1:10" ht="15" customHeight="1" x14ac:dyDescent="0.2">
      <c r="A7" s="227" t="s">
        <v>45</v>
      </c>
      <c r="B7" s="226" t="s">
        <v>46</v>
      </c>
      <c r="C7" s="224" t="s">
        <v>243</v>
      </c>
      <c r="D7" s="254">
        <v>2016</v>
      </c>
      <c r="E7" s="254">
        <v>2015</v>
      </c>
      <c r="F7" s="253" t="s">
        <v>255</v>
      </c>
      <c r="G7" s="253" t="s">
        <v>254</v>
      </c>
      <c r="H7" s="252" t="s">
        <v>253</v>
      </c>
    </row>
    <row r="8" spans="1:10" x14ac:dyDescent="0.2">
      <c r="A8" s="237" t="s">
        <v>718</v>
      </c>
      <c r="B8" s="237" t="s">
        <v>719</v>
      </c>
      <c r="C8" s="251">
        <v>1603.16</v>
      </c>
      <c r="D8" s="251">
        <v>1603.16</v>
      </c>
      <c r="E8" s="251">
        <v>0</v>
      </c>
      <c r="F8" s="251">
        <v>0</v>
      </c>
      <c r="G8" s="251"/>
      <c r="H8" s="251"/>
    </row>
    <row r="9" spans="1:10" x14ac:dyDescent="0.2">
      <c r="A9" s="237" t="s">
        <v>720</v>
      </c>
      <c r="B9" s="237" t="s">
        <v>721</v>
      </c>
      <c r="C9" s="251">
        <v>311.11</v>
      </c>
      <c r="D9" s="251">
        <v>311.11</v>
      </c>
      <c r="E9" s="251">
        <v>0</v>
      </c>
      <c r="F9" s="251">
        <v>0</v>
      </c>
      <c r="G9" s="251"/>
      <c r="H9" s="251"/>
    </row>
    <row r="10" spans="1:10" x14ac:dyDescent="0.2">
      <c r="A10" s="237" t="s">
        <v>722</v>
      </c>
      <c r="B10" s="237" t="s">
        <v>723</v>
      </c>
      <c r="C10" s="251">
        <v>719090.15</v>
      </c>
      <c r="D10" s="251">
        <v>719090.15</v>
      </c>
      <c r="E10" s="251">
        <v>0</v>
      </c>
      <c r="F10" s="251">
        <v>0</v>
      </c>
      <c r="G10" s="251"/>
      <c r="H10" s="251"/>
    </row>
    <row r="11" spans="1:10" x14ac:dyDescent="0.2">
      <c r="A11" s="237" t="s">
        <v>724</v>
      </c>
      <c r="B11" s="237" t="s">
        <v>725</v>
      </c>
      <c r="C11" s="251">
        <v>7881.2</v>
      </c>
      <c r="D11" s="251">
        <v>8709.33</v>
      </c>
      <c r="E11" s="251">
        <v>0</v>
      </c>
      <c r="F11" s="251">
        <v>0</v>
      </c>
      <c r="G11" s="251"/>
      <c r="H11" s="251"/>
    </row>
    <row r="12" spans="1:10" x14ac:dyDescent="0.2">
      <c r="A12" s="237" t="s">
        <v>726</v>
      </c>
      <c r="B12" s="237" t="s">
        <v>727</v>
      </c>
      <c r="C12" s="251">
        <v>34.450000000000003</v>
      </c>
      <c r="D12" s="251">
        <v>34.450000000000003</v>
      </c>
      <c r="E12" s="251">
        <v>0</v>
      </c>
      <c r="F12" s="251">
        <v>0</v>
      </c>
      <c r="G12" s="251"/>
      <c r="H12" s="251"/>
    </row>
    <row r="13" spans="1:10" x14ac:dyDescent="0.2">
      <c r="A13" s="237"/>
      <c r="B13" s="237"/>
      <c r="C13" s="251"/>
      <c r="D13" s="251"/>
      <c r="E13" s="251"/>
      <c r="F13" s="251"/>
      <c r="G13" s="251"/>
      <c r="H13" s="251"/>
      <c r="J13" s="259"/>
    </row>
    <row r="14" spans="1:10" x14ac:dyDescent="0.2">
      <c r="A14" s="250"/>
      <c r="B14" s="250" t="s">
        <v>258</v>
      </c>
      <c r="C14" s="249">
        <f t="shared" ref="C14:H14" si="0">SUM(C8:C13)</f>
        <v>728920.07</v>
      </c>
      <c r="D14" s="249">
        <f t="shared" si="0"/>
        <v>729748.2</v>
      </c>
      <c r="E14" s="249">
        <f t="shared" si="0"/>
        <v>0</v>
      </c>
      <c r="F14" s="249">
        <f t="shared" si="0"/>
        <v>0</v>
      </c>
      <c r="G14" s="249">
        <f t="shared" si="0"/>
        <v>0</v>
      </c>
      <c r="H14" s="249">
        <f t="shared" si="0"/>
        <v>0</v>
      </c>
    </row>
    <row r="15" spans="1:10" x14ac:dyDescent="0.2">
      <c r="A15" s="60"/>
      <c r="B15" s="60"/>
      <c r="C15" s="230"/>
      <c r="D15" s="230"/>
      <c r="E15" s="230"/>
      <c r="F15" s="230"/>
      <c r="G15" s="230"/>
      <c r="H15" s="230"/>
    </row>
    <row r="16" spans="1:10" x14ac:dyDescent="0.2">
      <c r="A16" s="60"/>
      <c r="B16" s="60"/>
      <c r="C16" s="230"/>
      <c r="D16" s="230"/>
      <c r="E16" s="230"/>
      <c r="F16" s="230"/>
      <c r="G16" s="230"/>
      <c r="H16" s="230"/>
    </row>
    <row r="17" spans="1:8" s="255" customFormat="1" ht="11.25" customHeight="1" x14ac:dyDescent="0.2">
      <c r="A17" s="258" t="s">
        <v>257</v>
      </c>
      <c r="B17" s="258"/>
      <c r="C17" s="257"/>
      <c r="D17" s="257"/>
      <c r="E17" s="257"/>
      <c r="F17" s="7"/>
      <c r="G17" s="7"/>
      <c r="H17" s="256" t="s">
        <v>256</v>
      </c>
    </row>
    <row r="18" spans="1:8" x14ac:dyDescent="0.2">
      <c r="A18" s="248"/>
      <c r="B18" s="248"/>
      <c r="C18" s="246"/>
      <c r="D18" s="246"/>
      <c r="E18" s="246"/>
      <c r="F18" s="246"/>
      <c r="G18" s="246"/>
      <c r="H18" s="246"/>
    </row>
    <row r="19" spans="1:8" ht="15" customHeight="1" x14ac:dyDescent="0.2">
      <c r="A19" s="227" t="s">
        <v>45</v>
      </c>
      <c r="B19" s="226" t="s">
        <v>46</v>
      </c>
      <c r="C19" s="224" t="s">
        <v>243</v>
      </c>
      <c r="D19" s="254">
        <v>2016</v>
      </c>
      <c r="E19" s="254">
        <v>2015</v>
      </c>
      <c r="F19" s="253" t="s">
        <v>255</v>
      </c>
      <c r="G19" s="253" t="s">
        <v>254</v>
      </c>
      <c r="H19" s="252" t="s">
        <v>253</v>
      </c>
    </row>
    <row r="20" spans="1:8" x14ac:dyDescent="0.2">
      <c r="A20" s="237" t="s">
        <v>519</v>
      </c>
      <c r="B20" s="237" t="s">
        <v>519</v>
      </c>
      <c r="C20" s="251"/>
      <c r="D20" s="251"/>
      <c r="E20" s="251"/>
      <c r="F20" s="251"/>
      <c r="G20" s="251"/>
      <c r="H20" s="251"/>
    </row>
    <row r="21" spans="1:8" x14ac:dyDescent="0.2">
      <c r="A21" s="237"/>
      <c r="B21" s="237"/>
      <c r="C21" s="251"/>
      <c r="D21" s="251"/>
      <c r="E21" s="251"/>
      <c r="F21" s="251"/>
      <c r="G21" s="251"/>
      <c r="H21" s="251"/>
    </row>
    <row r="22" spans="1:8" x14ac:dyDescent="0.2">
      <c r="A22" s="237"/>
      <c r="B22" s="237"/>
      <c r="C22" s="251"/>
      <c r="D22" s="251"/>
      <c r="E22" s="251"/>
      <c r="F22" s="251"/>
      <c r="G22" s="251"/>
      <c r="H22" s="251"/>
    </row>
    <row r="23" spans="1:8" x14ac:dyDescent="0.2">
      <c r="A23" s="237"/>
      <c r="B23" s="237"/>
      <c r="C23" s="251"/>
      <c r="D23" s="251"/>
      <c r="E23" s="251"/>
      <c r="F23" s="251"/>
      <c r="G23" s="251"/>
      <c r="H23" s="251"/>
    </row>
    <row r="24" spans="1:8" x14ac:dyDescent="0.2">
      <c r="A24" s="250"/>
      <c r="B24" s="250" t="s">
        <v>252</v>
      </c>
      <c r="C24" s="249">
        <f t="shared" ref="C24:H24" si="1">SUM(C20:C23)</f>
        <v>0</v>
      </c>
      <c r="D24" s="249">
        <f t="shared" si="1"/>
        <v>0</v>
      </c>
      <c r="E24" s="249">
        <f t="shared" si="1"/>
        <v>0</v>
      </c>
      <c r="F24" s="249">
        <f t="shared" si="1"/>
        <v>0</v>
      </c>
      <c r="G24" s="249">
        <f t="shared" si="1"/>
        <v>0</v>
      </c>
      <c r="H24" s="249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48" t="s">
        <v>143</v>
      </c>
      <c r="B2" s="449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68" t="s">
        <v>208</v>
      </c>
      <c r="B6" s="131"/>
      <c r="C6" s="131"/>
      <c r="D6" s="131"/>
      <c r="E6" s="131"/>
      <c r="F6" s="132"/>
    </row>
    <row r="7" spans="1:6" ht="14.1" customHeight="1" x14ac:dyDescent="0.2">
      <c r="A7" s="139" t="s">
        <v>169</v>
      </c>
      <c r="B7" s="92"/>
      <c r="C7" s="92"/>
      <c r="D7" s="92"/>
      <c r="E7" s="92"/>
      <c r="F7" s="93"/>
    </row>
    <row r="8" spans="1:6" ht="14.1" customHeight="1" x14ac:dyDescent="0.2">
      <c r="A8" s="139" t="s">
        <v>209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view="pageBreakPreview" zoomScaleNormal="100" zoomScaleSheetLayoutView="100" workbookViewId="0">
      <selection activeCell="E117" sqref="E117"/>
    </sheetView>
  </sheetViews>
  <sheetFormatPr baseColWidth="10" defaultRowHeight="11.25" x14ac:dyDescent="0.2"/>
  <cols>
    <col min="1" max="1" width="20.7109375" style="60" customWidth="1"/>
    <col min="2" max="2" width="46.28515625" style="60" bestFit="1" customWidth="1"/>
    <col min="3" max="3" width="12.28515625" style="36" bestFit="1" customWidth="1"/>
    <col min="4" max="4" width="11.140625" style="36" bestFit="1" customWidth="1"/>
    <col min="5" max="5" width="14.42578125" style="36" bestFit="1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60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3" t="s">
        <v>376</v>
      </c>
      <c r="C5" s="22"/>
      <c r="D5" s="22"/>
      <c r="E5" s="360" t="s">
        <v>375</v>
      </c>
    </row>
    <row r="6" spans="1:5" s="24" customFormat="1" x14ac:dyDescent="0.2">
      <c r="A6" s="223"/>
      <c r="B6" s="223"/>
      <c r="C6" s="359"/>
      <c r="D6" s="358"/>
      <c r="E6" s="358"/>
    </row>
    <row r="7" spans="1:5" ht="15" customHeight="1" x14ac:dyDescent="0.2">
      <c r="A7" s="227" t="s">
        <v>45</v>
      </c>
      <c r="B7" s="226" t="s">
        <v>46</v>
      </c>
      <c r="C7" s="290" t="s">
        <v>47</v>
      </c>
      <c r="D7" s="290" t="s">
        <v>48</v>
      </c>
      <c r="E7" s="290" t="s">
        <v>49</v>
      </c>
    </row>
    <row r="8" spans="1:5" x14ac:dyDescent="0.2">
      <c r="A8" s="284">
        <v>111201001</v>
      </c>
      <c r="B8" s="284" t="s">
        <v>1201</v>
      </c>
      <c r="C8" s="251">
        <v>98226.7</v>
      </c>
      <c r="D8" s="251">
        <v>395262.71999999997</v>
      </c>
      <c r="E8" s="251">
        <v>297036.02</v>
      </c>
    </row>
    <row r="9" spans="1:5" x14ac:dyDescent="0.2">
      <c r="A9" s="284">
        <v>111201002</v>
      </c>
      <c r="B9" s="284" t="s">
        <v>1202</v>
      </c>
      <c r="C9" s="251">
        <v>84566.21</v>
      </c>
      <c r="D9" s="251">
        <v>506864.08</v>
      </c>
      <c r="E9" s="251">
        <v>422297.87</v>
      </c>
    </row>
    <row r="10" spans="1:5" x14ac:dyDescent="0.2">
      <c r="A10" s="284">
        <v>111201003</v>
      </c>
      <c r="B10" s="284" t="s">
        <v>1203</v>
      </c>
      <c r="C10" s="251">
        <v>15926.36</v>
      </c>
      <c r="D10" s="251">
        <v>561771.41</v>
      </c>
      <c r="E10" s="251">
        <v>545845.05000000005</v>
      </c>
    </row>
    <row r="11" spans="1:5" x14ac:dyDescent="0.2">
      <c r="A11" s="284">
        <v>111201004</v>
      </c>
      <c r="B11" s="284" t="s">
        <v>1204</v>
      </c>
      <c r="C11" s="251">
        <v>269387.18</v>
      </c>
      <c r="D11" s="251">
        <v>815571.56</v>
      </c>
      <c r="E11" s="251">
        <v>546184.38</v>
      </c>
    </row>
    <row r="12" spans="1:5" x14ac:dyDescent="0.2">
      <c r="A12" s="284">
        <v>111201005</v>
      </c>
      <c r="B12" s="284" t="s">
        <v>1205</v>
      </c>
      <c r="C12" s="251">
        <v>750204.93</v>
      </c>
      <c r="D12" s="251">
        <v>8499631.1899999995</v>
      </c>
      <c r="E12" s="251">
        <v>7749426.2599999998</v>
      </c>
    </row>
    <row r="13" spans="1:5" x14ac:dyDescent="0.2">
      <c r="A13" s="284">
        <v>111202001</v>
      </c>
      <c r="B13" s="284" t="s">
        <v>1206</v>
      </c>
      <c r="C13" s="251">
        <v>98460.71</v>
      </c>
      <c r="D13" s="251">
        <v>370446.35</v>
      </c>
      <c r="E13" s="251">
        <v>271985.64</v>
      </c>
    </row>
    <row r="14" spans="1:5" x14ac:dyDescent="0.2">
      <c r="A14" s="284">
        <v>111501001</v>
      </c>
      <c r="B14" s="284" t="s">
        <v>521</v>
      </c>
      <c r="C14" s="251">
        <v>71675.56</v>
      </c>
      <c r="D14" s="251">
        <v>118403.3</v>
      </c>
      <c r="E14" s="251">
        <v>46727.74</v>
      </c>
    </row>
    <row r="15" spans="1:5" x14ac:dyDescent="0.2">
      <c r="A15" s="284">
        <v>111501002</v>
      </c>
      <c r="B15" s="284" t="s">
        <v>523</v>
      </c>
      <c r="C15" s="251">
        <v>43545.48</v>
      </c>
      <c r="D15" s="251">
        <v>28670.48</v>
      </c>
      <c r="E15" s="251">
        <v>-14875</v>
      </c>
    </row>
    <row r="16" spans="1:5" x14ac:dyDescent="0.2">
      <c r="A16" s="284">
        <v>111501003</v>
      </c>
      <c r="B16" s="284" t="s">
        <v>525</v>
      </c>
      <c r="C16" s="251">
        <v>9765.5</v>
      </c>
      <c r="D16" s="251">
        <v>9765.5</v>
      </c>
      <c r="E16" s="251">
        <v>0</v>
      </c>
    </row>
    <row r="17" spans="1:5" x14ac:dyDescent="0.2">
      <c r="A17" s="284">
        <v>111501004</v>
      </c>
      <c r="B17" s="284" t="s">
        <v>527</v>
      </c>
      <c r="C17" s="251">
        <v>34449.32</v>
      </c>
      <c r="D17" s="251">
        <v>34449.32</v>
      </c>
      <c r="E17" s="251">
        <v>0</v>
      </c>
    </row>
    <row r="18" spans="1:5" x14ac:dyDescent="0.2">
      <c r="A18" s="284">
        <v>111501005</v>
      </c>
      <c r="B18" s="284" t="s">
        <v>529</v>
      </c>
      <c r="C18" s="251">
        <v>18622.02</v>
      </c>
      <c r="D18" s="251">
        <v>18623.919999999998</v>
      </c>
      <c r="E18" s="251">
        <v>1.9</v>
      </c>
    </row>
    <row r="19" spans="1:5" x14ac:dyDescent="0.2">
      <c r="A19" s="284">
        <v>111501006</v>
      </c>
      <c r="B19" s="284" t="s">
        <v>531</v>
      </c>
      <c r="C19" s="251">
        <v>7630.24</v>
      </c>
      <c r="D19" s="251">
        <v>7630.24</v>
      </c>
      <c r="E19" s="251">
        <v>0</v>
      </c>
    </row>
    <row r="20" spans="1:5" x14ac:dyDescent="0.2">
      <c r="A20" s="284">
        <v>111501007</v>
      </c>
      <c r="B20" s="284" t="s">
        <v>533</v>
      </c>
      <c r="C20" s="251">
        <v>2015.35</v>
      </c>
      <c r="D20" s="251">
        <v>2015.35</v>
      </c>
      <c r="E20" s="251">
        <v>0</v>
      </c>
    </row>
    <row r="21" spans="1:5" x14ac:dyDescent="0.2">
      <c r="A21" s="284">
        <v>111501008</v>
      </c>
      <c r="B21" s="284" t="s">
        <v>535</v>
      </c>
      <c r="C21" s="251">
        <v>2088.34</v>
      </c>
      <c r="D21" s="251">
        <v>2088.34</v>
      </c>
      <c r="E21" s="251">
        <v>0</v>
      </c>
    </row>
    <row r="22" spans="1:5" x14ac:dyDescent="0.2">
      <c r="A22" s="284">
        <v>111501009</v>
      </c>
      <c r="B22" s="284" t="s">
        <v>537</v>
      </c>
      <c r="C22" s="251">
        <v>202.4</v>
      </c>
      <c r="D22" s="251">
        <v>202.4</v>
      </c>
      <c r="E22" s="251">
        <v>0</v>
      </c>
    </row>
    <row r="23" spans="1:5" x14ac:dyDescent="0.2">
      <c r="A23" s="284">
        <v>111501010</v>
      </c>
      <c r="B23" s="284" t="s">
        <v>539</v>
      </c>
      <c r="C23" s="251">
        <v>880122.86</v>
      </c>
      <c r="D23" s="251">
        <v>1065113.8899999999</v>
      </c>
      <c r="E23" s="251">
        <v>184991.03</v>
      </c>
    </row>
    <row r="24" spans="1:5" x14ac:dyDescent="0.2">
      <c r="A24" s="284">
        <v>111501011</v>
      </c>
      <c r="B24" s="284" t="s">
        <v>541</v>
      </c>
      <c r="C24" s="251">
        <v>-198.59</v>
      </c>
      <c r="D24" s="251">
        <v>-198.57</v>
      </c>
      <c r="E24" s="251">
        <v>0.02</v>
      </c>
    </row>
    <row r="25" spans="1:5" x14ac:dyDescent="0.2">
      <c r="A25" s="284">
        <v>111501012</v>
      </c>
      <c r="B25" s="284" t="s">
        <v>543</v>
      </c>
      <c r="C25" s="251">
        <v>350</v>
      </c>
      <c r="D25" s="251">
        <v>350</v>
      </c>
      <c r="E25" s="251">
        <v>0</v>
      </c>
    </row>
    <row r="26" spans="1:5" x14ac:dyDescent="0.2">
      <c r="A26" s="284">
        <v>111501013</v>
      </c>
      <c r="B26" s="284" t="s">
        <v>545</v>
      </c>
      <c r="C26" s="251">
        <v>2.75</v>
      </c>
      <c r="D26" s="251">
        <v>2.75</v>
      </c>
      <c r="E26" s="251">
        <v>0</v>
      </c>
    </row>
    <row r="27" spans="1:5" x14ac:dyDescent="0.2">
      <c r="A27" s="284">
        <v>111501014</v>
      </c>
      <c r="B27" s="284" t="s">
        <v>547</v>
      </c>
      <c r="C27" s="251">
        <v>61848.26</v>
      </c>
      <c r="D27" s="251">
        <v>61854.45</v>
      </c>
      <c r="E27" s="251">
        <v>6.19</v>
      </c>
    </row>
    <row r="28" spans="1:5" x14ac:dyDescent="0.2">
      <c r="A28" s="284">
        <v>111501015</v>
      </c>
      <c r="B28" s="284" t="s">
        <v>549</v>
      </c>
      <c r="C28" s="251">
        <v>2102.3000000000002</v>
      </c>
      <c r="D28" s="251">
        <v>2102.54</v>
      </c>
      <c r="E28" s="251">
        <v>0.24</v>
      </c>
    </row>
    <row r="29" spans="1:5" x14ac:dyDescent="0.2">
      <c r="A29" s="284">
        <v>111501016</v>
      </c>
      <c r="B29" s="284" t="s">
        <v>551</v>
      </c>
      <c r="C29" s="251">
        <v>4.3</v>
      </c>
      <c r="D29" s="251">
        <v>4.3</v>
      </c>
      <c r="E29" s="251">
        <v>0</v>
      </c>
    </row>
    <row r="30" spans="1:5" x14ac:dyDescent="0.2">
      <c r="A30" s="284">
        <v>111501017</v>
      </c>
      <c r="B30" s="284" t="s">
        <v>553</v>
      </c>
      <c r="C30" s="251">
        <v>224.25</v>
      </c>
      <c r="D30" s="251">
        <v>224.25</v>
      </c>
      <c r="E30" s="251">
        <v>0</v>
      </c>
    </row>
    <row r="31" spans="1:5" x14ac:dyDescent="0.2">
      <c r="A31" s="284">
        <v>111501018</v>
      </c>
      <c r="B31" s="284" t="s">
        <v>555</v>
      </c>
      <c r="C31" s="251">
        <v>96759.54</v>
      </c>
      <c r="D31" s="251">
        <v>10.52</v>
      </c>
      <c r="E31" s="251">
        <v>-96749.02</v>
      </c>
    </row>
    <row r="32" spans="1:5" x14ac:dyDescent="0.2">
      <c r="A32" s="284">
        <v>111501019</v>
      </c>
      <c r="B32" s="284" t="s">
        <v>557</v>
      </c>
      <c r="C32" s="251">
        <v>4409242.09</v>
      </c>
      <c r="D32" s="251">
        <v>191353.32</v>
      </c>
      <c r="E32" s="251">
        <v>-4217888.7699999996</v>
      </c>
    </row>
    <row r="33" spans="1:5" x14ac:dyDescent="0.2">
      <c r="A33" s="284">
        <v>111501020</v>
      </c>
      <c r="B33" s="284" t="s">
        <v>559</v>
      </c>
      <c r="C33" s="251">
        <v>273801.31</v>
      </c>
      <c r="D33" s="251">
        <v>212318.55</v>
      </c>
      <c r="E33" s="251">
        <v>-61482.76</v>
      </c>
    </row>
    <row r="34" spans="1:5" x14ac:dyDescent="0.2">
      <c r="A34" s="284">
        <v>111501021</v>
      </c>
      <c r="B34" s="284" t="s">
        <v>561</v>
      </c>
      <c r="C34" s="251">
        <v>1980477.31</v>
      </c>
      <c r="D34" s="251">
        <v>381706.01</v>
      </c>
      <c r="E34" s="251">
        <v>-1598771.3</v>
      </c>
    </row>
    <row r="35" spans="1:5" x14ac:dyDescent="0.2">
      <c r="A35" s="284">
        <v>111501022</v>
      </c>
      <c r="B35" s="284" t="s">
        <v>563</v>
      </c>
      <c r="C35" s="251">
        <v>0.46</v>
      </c>
      <c r="D35" s="251">
        <v>1.1299999999999999</v>
      </c>
      <c r="E35" s="251">
        <v>0.67</v>
      </c>
    </row>
    <row r="36" spans="1:5" x14ac:dyDescent="0.2">
      <c r="A36" s="284">
        <v>111501023</v>
      </c>
      <c r="B36" s="284" t="s">
        <v>565</v>
      </c>
      <c r="C36" s="251">
        <v>175148.68</v>
      </c>
      <c r="D36" s="251">
        <v>175148.68</v>
      </c>
      <c r="E36" s="251">
        <v>0</v>
      </c>
    </row>
    <row r="37" spans="1:5" x14ac:dyDescent="0.2">
      <c r="A37" s="284">
        <v>111501024</v>
      </c>
      <c r="B37" s="284" t="s">
        <v>567</v>
      </c>
      <c r="C37" s="251">
        <v>120651.26</v>
      </c>
      <c r="D37" s="251">
        <v>120651.26</v>
      </c>
      <c r="E37" s="251">
        <v>0</v>
      </c>
    </row>
    <row r="38" spans="1:5" x14ac:dyDescent="0.2">
      <c r="A38" s="284">
        <v>111501025</v>
      </c>
      <c r="B38" s="284" t="s">
        <v>569</v>
      </c>
      <c r="C38" s="251">
        <v>268926.27</v>
      </c>
      <c r="D38" s="251">
        <v>268926.27</v>
      </c>
      <c r="E38" s="251">
        <v>0</v>
      </c>
    </row>
    <row r="39" spans="1:5" x14ac:dyDescent="0.2">
      <c r="A39" s="284">
        <v>111501026</v>
      </c>
      <c r="B39" s="284" t="s">
        <v>571</v>
      </c>
      <c r="C39" s="251">
        <v>6602.16</v>
      </c>
      <c r="D39" s="251">
        <v>6602.16</v>
      </c>
      <c r="E39" s="251">
        <v>0</v>
      </c>
    </row>
    <row r="40" spans="1:5" x14ac:dyDescent="0.2">
      <c r="A40" s="284">
        <v>111501027</v>
      </c>
      <c r="B40" s="284" t="s">
        <v>573</v>
      </c>
      <c r="C40" s="251">
        <v>-153386.04999999999</v>
      </c>
      <c r="D40" s="251">
        <v>-153386.04999999999</v>
      </c>
      <c r="E40" s="251">
        <v>0</v>
      </c>
    </row>
    <row r="41" spans="1:5" x14ac:dyDescent="0.2">
      <c r="A41" s="284">
        <v>111501028</v>
      </c>
      <c r="B41" s="284" t="s">
        <v>575</v>
      </c>
      <c r="C41" s="251">
        <v>153651.32</v>
      </c>
      <c r="D41" s="251">
        <v>153651.32</v>
      </c>
      <c r="E41" s="251">
        <v>0</v>
      </c>
    </row>
    <row r="42" spans="1:5" x14ac:dyDescent="0.2">
      <c r="A42" s="284">
        <v>111501029</v>
      </c>
      <c r="B42" s="284" t="s">
        <v>577</v>
      </c>
      <c r="C42" s="251">
        <v>962901.26</v>
      </c>
      <c r="D42" s="251">
        <v>975210.59</v>
      </c>
      <c r="E42" s="251">
        <v>12309.33</v>
      </c>
    </row>
    <row r="43" spans="1:5" x14ac:dyDescent="0.2">
      <c r="A43" s="284">
        <v>111501030</v>
      </c>
      <c r="B43" s="284" t="s">
        <v>579</v>
      </c>
      <c r="C43" s="251">
        <v>1228202.43</v>
      </c>
      <c r="D43" s="251">
        <v>1245927.1599999999</v>
      </c>
      <c r="E43" s="251">
        <v>17724.73</v>
      </c>
    </row>
    <row r="44" spans="1:5" x14ac:dyDescent="0.2">
      <c r="A44" s="284">
        <v>111501031</v>
      </c>
      <c r="B44" s="284" t="s">
        <v>581</v>
      </c>
      <c r="C44" s="251">
        <v>-97083.96</v>
      </c>
      <c r="D44" s="251">
        <v>-97083.96</v>
      </c>
      <c r="E44" s="251">
        <v>0</v>
      </c>
    </row>
    <row r="45" spans="1:5" x14ac:dyDescent="0.2">
      <c r="A45" s="284">
        <v>111501032</v>
      </c>
      <c r="B45" s="284" t="s">
        <v>583</v>
      </c>
      <c r="C45" s="251">
        <v>68775.17</v>
      </c>
      <c r="D45" s="251">
        <v>68775.17</v>
      </c>
      <c r="E45" s="251">
        <v>0</v>
      </c>
    </row>
    <row r="46" spans="1:5" x14ac:dyDescent="0.2">
      <c r="A46" s="284">
        <v>111501033</v>
      </c>
      <c r="B46" s="284" t="s">
        <v>1207</v>
      </c>
      <c r="C46" s="251">
        <v>5394</v>
      </c>
      <c r="D46" s="251">
        <v>0</v>
      </c>
      <c r="E46" s="251">
        <v>-5394</v>
      </c>
    </row>
    <row r="47" spans="1:5" x14ac:dyDescent="0.2">
      <c r="A47" s="284">
        <v>111501034</v>
      </c>
      <c r="B47" s="284" t="s">
        <v>585</v>
      </c>
      <c r="C47" s="251">
        <v>1200000</v>
      </c>
      <c r="D47" s="251">
        <v>4.6900000000000004</v>
      </c>
      <c r="E47" s="251">
        <v>-1199995.31</v>
      </c>
    </row>
    <row r="48" spans="1:5" x14ac:dyDescent="0.2">
      <c r="A48" s="284">
        <v>111501035</v>
      </c>
      <c r="B48" s="284" t="s">
        <v>587</v>
      </c>
      <c r="C48" s="251">
        <v>0</v>
      </c>
      <c r="D48" s="251">
        <v>63869.85</v>
      </c>
      <c r="E48" s="251">
        <v>63869.85</v>
      </c>
    </row>
    <row r="49" spans="1:5" x14ac:dyDescent="0.2">
      <c r="A49" s="284">
        <v>111501036</v>
      </c>
      <c r="B49" s="284" t="s">
        <v>589</v>
      </c>
      <c r="C49" s="251">
        <v>0</v>
      </c>
      <c r="D49" s="251">
        <v>84635.92</v>
      </c>
      <c r="E49" s="251">
        <v>84635.92</v>
      </c>
    </row>
    <row r="50" spans="1:5" x14ac:dyDescent="0.2">
      <c r="A50" s="284">
        <v>111501037</v>
      </c>
      <c r="B50" s="284" t="s">
        <v>591</v>
      </c>
      <c r="C50" s="251">
        <v>0</v>
      </c>
      <c r="D50" s="251">
        <v>10819.59</v>
      </c>
      <c r="E50" s="251">
        <v>10819.59</v>
      </c>
    </row>
    <row r="51" spans="1:5" x14ac:dyDescent="0.2">
      <c r="A51" s="284">
        <v>111501038</v>
      </c>
      <c r="B51" s="284" t="s">
        <v>593</v>
      </c>
      <c r="C51" s="251">
        <v>0</v>
      </c>
      <c r="D51" s="251">
        <v>43029.37</v>
      </c>
      <c r="E51" s="251">
        <v>43029.37</v>
      </c>
    </row>
    <row r="52" spans="1:5" x14ac:dyDescent="0.2">
      <c r="A52" s="284">
        <v>111501039</v>
      </c>
      <c r="B52" s="284" t="s">
        <v>595</v>
      </c>
      <c r="C52" s="251">
        <v>0</v>
      </c>
      <c r="D52" s="251">
        <v>61978.21</v>
      </c>
      <c r="E52" s="251">
        <v>61978.21</v>
      </c>
    </row>
    <row r="53" spans="1:5" x14ac:dyDescent="0.2">
      <c r="A53" s="284">
        <v>111501040</v>
      </c>
      <c r="B53" s="284" t="s">
        <v>597</v>
      </c>
      <c r="C53" s="251">
        <v>0</v>
      </c>
      <c r="D53" s="251">
        <v>1841829.19</v>
      </c>
      <c r="E53" s="251">
        <v>1841829.19</v>
      </c>
    </row>
    <row r="54" spans="1:5" x14ac:dyDescent="0.2">
      <c r="A54" s="284">
        <v>111501042</v>
      </c>
      <c r="B54" s="284" t="s">
        <v>599</v>
      </c>
      <c r="C54" s="251">
        <v>0</v>
      </c>
      <c r="D54" s="251">
        <v>10.15</v>
      </c>
      <c r="E54" s="251">
        <v>10.15</v>
      </c>
    </row>
    <row r="55" spans="1:5" x14ac:dyDescent="0.2">
      <c r="A55" s="284">
        <v>111501043</v>
      </c>
      <c r="B55" s="284" t="s">
        <v>601</v>
      </c>
      <c r="C55" s="251">
        <v>0</v>
      </c>
      <c r="D55" s="251">
        <v>4.88</v>
      </c>
      <c r="E55" s="251">
        <v>4.88</v>
      </c>
    </row>
    <row r="56" spans="1:5" x14ac:dyDescent="0.2">
      <c r="A56" s="284">
        <v>111501044</v>
      </c>
      <c r="B56" s="284" t="s">
        <v>603</v>
      </c>
      <c r="C56" s="251">
        <v>0</v>
      </c>
      <c r="D56" s="251">
        <v>840000</v>
      </c>
      <c r="E56" s="251">
        <v>840000</v>
      </c>
    </row>
    <row r="57" spans="1:5" x14ac:dyDescent="0.2">
      <c r="A57" s="284">
        <v>111501046</v>
      </c>
      <c r="B57" s="284" t="s">
        <v>605</v>
      </c>
      <c r="C57" s="251">
        <v>0</v>
      </c>
      <c r="D57" s="251">
        <v>697</v>
      </c>
      <c r="E57" s="251">
        <v>697</v>
      </c>
    </row>
    <row r="58" spans="1:5" x14ac:dyDescent="0.2">
      <c r="A58" s="284">
        <v>111502001</v>
      </c>
      <c r="B58" s="284" t="s">
        <v>607</v>
      </c>
      <c r="C58" s="251">
        <v>47251.49</v>
      </c>
      <c r="D58" s="251">
        <v>47251.49</v>
      </c>
      <c r="E58" s="251">
        <v>0</v>
      </c>
    </row>
    <row r="59" spans="1:5" x14ac:dyDescent="0.2">
      <c r="A59" s="284">
        <v>111502002</v>
      </c>
      <c r="B59" s="284" t="s">
        <v>609</v>
      </c>
      <c r="C59" s="251">
        <v>11802.65</v>
      </c>
      <c r="D59" s="251">
        <v>11802.65</v>
      </c>
      <c r="E59" s="251">
        <v>0</v>
      </c>
    </row>
    <row r="60" spans="1:5" x14ac:dyDescent="0.2">
      <c r="A60" s="284">
        <v>111502003</v>
      </c>
      <c r="B60" s="284" t="s">
        <v>611</v>
      </c>
      <c r="C60" s="251">
        <v>1137519.6100000001</v>
      </c>
      <c r="D60" s="251">
        <v>1753150.98</v>
      </c>
      <c r="E60" s="251">
        <v>615631.37</v>
      </c>
    </row>
    <row r="61" spans="1:5" x14ac:dyDescent="0.2">
      <c r="A61" s="284">
        <v>111502004</v>
      </c>
      <c r="B61" s="284" t="s">
        <v>613</v>
      </c>
      <c r="C61" s="251">
        <v>8.69</v>
      </c>
      <c r="D61" s="251">
        <v>8.69</v>
      </c>
      <c r="E61" s="251">
        <v>0</v>
      </c>
    </row>
    <row r="62" spans="1:5" x14ac:dyDescent="0.2">
      <c r="A62" s="284">
        <v>111502005</v>
      </c>
      <c r="B62" s="284" t="s">
        <v>615</v>
      </c>
      <c r="C62" s="251">
        <v>776760.47</v>
      </c>
      <c r="D62" s="251">
        <v>800524.72</v>
      </c>
      <c r="E62" s="251">
        <v>23764.25</v>
      </c>
    </row>
    <row r="63" spans="1:5" x14ac:dyDescent="0.2">
      <c r="A63" s="284">
        <v>111502006</v>
      </c>
      <c r="B63" s="284" t="s">
        <v>617</v>
      </c>
      <c r="C63" s="251">
        <v>-399633.1</v>
      </c>
      <c r="D63" s="251">
        <v>-399633.1</v>
      </c>
      <c r="E63" s="251">
        <v>0</v>
      </c>
    </row>
    <row r="64" spans="1:5" x14ac:dyDescent="0.2">
      <c r="A64" s="284">
        <v>111502007</v>
      </c>
      <c r="B64" s="284" t="s">
        <v>619</v>
      </c>
      <c r="C64" s="251">
        <v>70497.42</v>
      </c>
      <c r="D64" s="251">
        <v>70976.05</v>
      </c>
      <c r="E64" s="251">
        <v>478.63</v>
      </c>
    </row>
    <row r="65" spans="1:5" x14ac:dyDescent="0.2">
      <c r="A65" s="284">
        <v>111502008</v>
      </c>
      <c r="B65" s="284" t="s">
        <v>621</v>
      </c>
      <c r="C65" s="251">
        <v>1409.08</v>
      </c>
      <c r="D65" s="251">
        <v>1409.08</v>
      </c>
      <c r="E65" s="251">
        <v>0</v>
      </c>
    </row>
    <row r="66" spans="1:5" x14ac:dyDescent="0.2">
      <c r="A66" s="284">
        <v>111502009</v>
      </c>
      <c r="B66" s="284" t="s">
        <v>623</v>
      </c>
      <c r="C66" s="251">
        <v>7474.29</v>
      </c>
      <c r="D66" s="251">
        <v>6225.12</v>
      </c>
      <c r="E66" s="251">
        <v>-1249.17</v>
      </c>
    </row>
    <row r="67" spans="1:5" x14ac:dyDescent="0.2">
      <c r="A67" s="284">
        <v>111502010</v>
      </c>
      <c r="B67" s="284" t="s">
        <v>625</v>
      </c>
      <c r="C67" s="251">
        <v>1190.04</v>
      </c>
      <c r="D67" s="251">
        <v>236531.94</v>
      </c>
      <c r="E67" s="251">
        <v>235341.9</v>
      </c>
    </row>
    <row r="68" spans="1:5" x14ac:dyDescent="0.2">
      <c r="A68" s="284">
        <v>111502011</v>
      </c>
      <c r="B68" s="284" t="s">
        <v>1208</v>
      </c>
      <c r="C68" s="251">
        <v>64.489999999999995</v>
      </c>
      <c r="D68" s="251">
        <v>0</v>
      </c>
      <c r="E68" s="251">
        <v>-64.489999999999995</v>
      </c>
    </row>
    <row r="69" spans="1:5" x14ac:dyDescent="0.2">
      <c r="A69" s="284">
        <v>111502012</v>
      </c>
      <c r="B69" s="284" t="s">
        <v>627</v>
      </c>
      <c r="C69" s="251">
        <v>1357802.45</v>
      </c>
      <c r="D69" s="251">
        <v>91770.85</v>
      </c>
      <c r="E69" s="251">
        <v>-1266031.6000000001</v>
      </c>
    </row>
    <row r="70" spans="1:5" x14ac:dyDescent="0.2">
      <c r="A70" s="284">
        <v>111502013</v>
      </c>
      <c r="B70" s="284" t="s">
        <v>629</v>
      </c>
      <c r="C70" s="251">
        <v>99784.7</v>
      </c>
      <c r="D70" s="251">
        <v>121190.6</v>
      </c>
      <c r="E70" s="251">
        <v>21405.9</v>
      </c>
    </row>
    <row r="71" spans="1:5" x14ac:dyDescent="0.2">
      <c r="A71" s="284">
        <v>111502014</v>
      </c>
      <c r="B71" s="284" t="s">
        <v>631</v>
      </c>
      <c r="C71" s="251">
        <v>0</v>
      </c>
      <c r="D71" s="251">
        <v>4137.93</v>
      </c>
      <c r="E71" s="251">
        <v>4137.93</v>
      </c>
    </row>
    <row r="72" spans="1:5" x14ac:dyDescent="0.2">
      <c r="A72" s="284">
        <v>111502015</v>
      </c>
      <c r="B72" s="284" t="s">
        <v>633</v>
      </c>
      <c r="C72" s="251">
        <v>0</v>
      </c>
      <c r="D72" s="251">
        <v>17184863.300000001</v>
      </c>
      <c r="E72" s="251">
        <v>17184863.300000001</v>
      </c>
    </row>
    <row r="73" spans="1:5" x14ac:dyDescent="0.2">
      <c r="A73" s="284">
        <v>111502016</v>
      </c>
      <c r="B73" s="284" t="s">
        <v>635</v>
      </c>
      <c r="C73" s="251">
        <v>0</v>
      </c>
      <c r="D73" s="251">
        <v>6242786.96</v>
      </c>
      <c r="E73" s="251">
        <v>6242786.96</v>
      </c>
    </row>
    <row r="74" spans="1:5" x14ac:dyDescent="0.2">
      <c r="A74" s="284">
        <v>111502017</v>
      </c>
      <c r="B74" s="284" t="s">
        <v>637</v>
      </c>
      <c r="C74" s="251">
        <v>0</v>
      </c>
      <c r="D74" s="251">
        <v>69.290000000000006</v>
      </c>
      <c r="E74" s="251">
        <v>69.290000000000006</v>
      </c>
    </row>
    <row r="75" spans="1:5" x14ac:dyDescent="0.2">
      <c r="A75" s="284">
        <v>111502018</v>
      </c>
      <c r="B75" s="284" t="s">
        <v>639</v>
      </c>
      <c r="C75" s="251">
        <v>0</v>
      </c>
      <c r="D75" s="251">
        <v>336.59</v>
      </c>
      <c r="E75" s="251">
        <v>336.59</v>
      </c>
    </row>
    <row r="76" spans="1:5" x14ac:dyDescent="0.2">
      <c r="A76" s="284">
        <v>111502019</v>
      </c>
      <c r="B76" s="284" t="s">
        <v>641</v>
      </c>
      <c r="C76" s="251">
        <v>0</v>
      </c>
      <c r="D76" s="251">
        <v>69.290000000000006</v>
      </c>
      <c r="E76" s="251">
        <v>69.290000000000006</v>
      </c>
    </row>
    <row r="77" spans="1:5" x14ac:dyDescent="0.2">
      <c r="A77" s="284">
        <v>111502020</v>
      </c>
      <c r="B77" s="284" t="s">
        <v>643</v>
      </c>
      <c r="C77" s="251">
        <v>0</v>
      </c>
      <c r="D77" s="251">
        <v>120.92</v>
      </c>
      <c r="E77" s="251">
        <v>120.92</v>
      </c>
    </row>
    <row r="78" spans="1:5" x14ac:dyDescent="0.2">
      <c r="A78" s="284">
        <v>111502021</v>
      </c>
      <c r="B78" s="284" t="s">
        <v>645</v>
      </c>
      <c r="C78" s="251">
        <v>0</v>
      </c>
      <c r="D78" s="251">
        <v>69.290000000000006</v>
      </c>
      <c r="E78" s="251">
        <v>69.290000000000006</v>
      </c>
    </row>
    <row r="79" spans="1:5" x14ac:dyDescent="0.2">
      <c r="A79" s="284">
        <v>111502022</v>
      </c>
      <c r="B79" s="284" t="s">
        <v>647</v>
      </c>
      <c r="C79" s="251">
        <v>0</v>
      </c>
      <c r="D79" s="251">
        <v>193.36</v>
      </c>
      <c r="E79" s="251">
        <v>193.36</v>
      </c>
    </row>
    <row r="80" spans="1:5" x14ac:dyDescent="0.2">
      <c r="A80" s="284">
        <v>111502023</v>
      </c>
      <c r="B80" s="284" t="s">
        <v>649</v>
      </c>
      <c r="C80" s="251">
        <v>0</v>
      </c>
      <c r="D80" s="251">
        <v>153.69</v>
      </c>
      <c r="E80" s="251">
        <v>153.69</v>
      </c>
    </row>
    <row r="81" spans="1:5" x14ac:dyDescent="0.2">
      <c r="A81" s="284">
        <v>111502024</v>
      </c>
      <c r="B81" s="284" t="s">
        <v>651</v>
      </c>
      <c r="C81" s="251">
        <v>0</v>
      </c>
      <c r="D81" s="251">
        <v>372.9</v>
      </c>
      <c r="E81" s="251">
        <v>372.9</v>
      </c>
    </row>
    <row r="82" spans="1:5" x14ac:dyDescent="0.2">
      <c r="A82" s="284">
        <v>111502025</v>
      </c>
      <c r="B82" s="284" t="s">
        <v>653</v>
      </c>
      <c r="C82" s="251">
        <v>0</v>
      </c>
      <c r="D82" s="251">
        <v>229.35</v>
      </c>
      <c r="E82" s="251">
        <v>229.35</v>
      </c>
    </row>
    <row r="83" spans="1:5" x14ac:dyDescent="0.2">
      <c r="A83" s="284">
        <v>111502026</v>
      </c>
      <c r="B83" s="284" t="s">
        <v>655</v>
      </c>
      <c r="C83" s="251">
        <v>0</v>
      </c>
      <c r="D83" s="251">
        <v>193.36</v>
      </c>
      <c r="E83" s="251">
        <v>193.36</v>
      </c>
    </row>
    <row r="84" spans="1:5" x14ac:dyDescent="0.2">
      <c r="A84" s="284">
        <v>111502027</v>
      </c>
      <c r="B84" s="284" t="s">
        <v>657</v>
      </c>
      <c r="C84" s="251">
        <v>0</v>
      </c>
      <c r="D84" s="251">
        <v>270.12</v>
      </c>
      <c r="E84" s="251">
        <v>270.12</v>
      </c>
    </row>
    <row r="85" spans="1:5" x14ac:dyDescent="0.2">
      <c r="A85" s="284">
        <v>111502029</v>
      </c>
      <c r="B85" s="284" t="s">
        <v>659</v>
      </c>
      <c r="C85" s="251">
        <v>0</v>
      </c>
      <c r="D85" s="251">
        <v>153.69</v>
      </c>
      <c r="E85" s="251">
        <v>153.69</v>
      </c>
    </row>
    <row r="86" spans="1:5" x14ac:dyDescent="0.2">
      <c r="A86" s="284">
        <v>111502030</v>
      </c>
      <c r="B86" s="284" t="s">
        <v>661</v>
      </c>
      <c r="C86" s="251">
        <v>0</v>
      </c>
      <c r="D86" s="251">
        <v>77.45</v>
      </c>
      <c r="E86" s="251">
        <v>77.45</v>
      </c>
    </row>
    <row r="87" spans="1:5" x14ac:dyDescent="0.2">
      <c r="A87" s="284">
        <v>111502031</v>
      </c>
      <c r="B87" s="284" t="s">
        <v>663</v>
      </c>
      <c r="C87" s="251">
        <v>0</v>
      </c>
      <c r="D87" s="251">
        <v>108.41</v>
      </c>
      <c r="E87" s="251">
        <v>108.41</v>
      </c>
    </row>
    <row r="88" spans="1:5" x14ac:dyDescent="0.2">
      <c r="A88" s="284">
        <v>111502032</v>
      </c>
      <c r="B88" s="284" t="s">
        <v>665</v>
      </c>
      <c r="C88" s="251">
        <v>0</v>
      </c>
      <c r="D88" s="251">
        <v>239.54</v>
      </c>
      <c r="E88" s="251">
        <v>239.54</v>
      </c>
    </row>
    <row r="89" spans="1:5" x14ac:dyDescent="0.2">
      <c r="A89" s="284">
        <v>111502033</v>
      </c>
      <c r="B89" s="284" t="s">
        <v>667</v>
      </c>
      <c r="C89" s="251">
        <v>0</v>
      </c>
      <c r="D89" s="251">
        <v>75452.52</v>
      </c>
      <c r="E89" s="251">
        <v>75452.52</v>
      </c>
    </row>
    <row r="90" spans="1:5" x14ac:dyDescent="0.2">
      <c r="A90" s="284">
        <v>111502034</v>
      </c>
      <c r="B90" s="284" t="s">
        <v>669</v>
      </c>
      <c r="C90" s="251">
        <v>0</v>
      </c>
      <c r="D90" s="251">
        <v>379348.1</v>
      </c>
      <c r="E90" s="251">
        <v>379348.1</v>
      </c>
    </row>
    <row r="91" spans="1:5" x14ac:dyDescent="0.2">
      <c r="A91" s="284">
        <v>111502035</v>
      </c>
      <c r="B91" s="284" t="s">
        <v>671</v>
      </c>
      <c r="C91" s="251">
        <v>0</v>
      </c>
      <c r="D91" s="251">
        <v>221370.11</v>
      </c>
      <c r="E91" s="251">
        <v>221370.11</v>
      </c>
    </row>
    <row r="92" spans="1:5" x14ac:dyDescent="0.2">
      <c r="A92" s="284">
        <v>111502036</v>
      </c>
      <c r="B92" s="284" t="s">
        <v>673</v>
      </c>
      <c r="C92" s="251">
        <v>0</v>
      </c>
      <c r="D92" s="251">
        <v>969527.54</v>
      </c>
      <c r="E92" s="251">
        <v>969527.54</v>
      </c>
    </row>
    <row r="93" spans="1:5" x14ac:dyDescent="0.2">
      <c r="A93" s="284">
        <v>111502037</v>
      </c>
      <c r="B93" s="284" t="s">
        <v>675</v>
      </c>
      <c r="C93" s="251">
        <v>0</v>
      </c>
      <c r="D93" s="251">
        <v>221370.11</v>
      </c>
      <c r="E93" s="251">
        <v>221370.11</v>
      </c>
    </row>
    <row r="94" spans="1:5" x14ac:dyDescent="0.2">
      <c r="A94" s="284">
        <v>111502038</v>
      </c>
      <c r="B94" s="284" t="s">
        <v>677</v>
      </c>
      <c r="C94" s="251">
        <v>0</v>
      </c>
      <c r="D94" s="251">
        <v>158.97</v>
      </c>
      <c r="E94" s="251">
        <v>158.97</v>
      </c>
    </row>
    <row r="95" spans="1:5" x14ac:dyDescent="0.2">
      <c r="A95" s="284">
        <v>111502039</v>
      </c>
      <c r="B95" s="284" t="s">
        <v>679</v>
      </c>
      <c r="C95" s="251">
        <v>0</v>
      </c>
      <c r="D95" s="251">
        <v>352339.8</v>
      </c>
      <c r="E95" s="251">
        <v>352339.8</v>
      </c>
    </row>
    <row r="96" spans="1:5" x14ac:dyDescent="0.2">
      <c r="A96" s="284">
        <v>111503001</v>
      </c>
      <c r="B96" s="284" t="s">
        <v>681</v>
      </c>
      <c r="C96" s="251">
        <v>-0.01</v>
      </c>
      <c r="D96" s="251">
        <v>-0.01</v>
      </c>
      <c r="E96" s="251">
        <v>0</v>
      </c>
    </row>
    <row r="97" spans="1:5" x14ac:dyDescent="0.2">
      <c r="A97" s="284">
        <v>111503002</v>
      </c>
      <c r="B97" s="284" t="s">
        <v>1209</v>
      </c>
      <c r="C97" s="251">
        <v>4292.3999999999996</v>
      </c>
      <c r="D97" s="251">
        <v>0</v>
      </c>
      <c r="E97" s="251">
        <v>-4292.3999999999996</v>
      </c>
    </row>
    <row r="98" spans="1:5" x14ac:dyDescent="0.2">
      <c r="A98" s="284">
        <v>111503003</v>
      </c>
      <c r="B98" s="284" t="s">
        <v>683</v>
      </c>
      <c r="C98" s="251">
        <v>-0.01</v>
      </c>
      <c r="D98" s="251">
        <v>-0.01</v>
      </c>
      <c r="E98" s="251">
        <v>0</v>
      </c>
    </row>
    <row r="99" spans="1:5" x14ac:dyDescent="0.2">
      <c r="A99" s="284">
        <v>111503004</v>
      </c>
      <c r="B99" s="284" t="s">
        <v>685</v>
      </c>
      <c r="C99" s="251">
        <v>0.01</v>
      </c>
      <c r="D99" s="251">
        <v>0.01</v>
      </c>
      <c r="E99" s="251">
        <v>0</v>
      </c>
    </row>
    <row r="100" spans="1:5" x14ac:dyDescent="0.2">
      <c r="A100" s="284">
        <v>111503005</v>
      </c>
      <c r="B100" s="284" t="s">
        <v>687</v>
      </c>
      <c r="C100" s="251">
        <v>0.51</v>
      </c>
      <c r="D100" s="251">
        <v>0.51</v>
      </c>
      <c r="E100" s="251">
        <v>0</v>
      </c>
    </row>
    <row r="101" spans="1:5" x14ac:dyDescent="0.2">
      <c r="A101" s="284">
        <v>111503006</v>
      </c>
      <c r="B101" s="284" t="s">
        <v>689</v>
      </c>
      <c r="C101" s="251">
        <v>7.01</v>
      </c>
      <c r="D101" s="251">
        <v>7.01</v>
      </c>
      <c r="E101" s="251">
        <v>0</v>
      </c>
    </row>
    <row r="102" spans="1:5" x14ac:dyDescent="0.2">
      <c r="A102" s="284">
        <v>111503007</v>
      </c>
      <c r="B102" s="284" t="s">
        <v>691</v>
      </c>
      <c r="C102" s="251">
        <v>7.37</v>
      </c>
      <c r="D102" s="251">
        <v>7.37</v>
      </c>
      <c r="E102" s="251">
        <v>0</v>
      </c>
    </row>
    <row r="103" spans="1:5" x14ac:dyDescent="0.2">
      <c r="A103" s="284">
        <v>111503008</v>
      </c>
      <c r="B103" s="284" t="s">
        <v>693</v>
      </c>
      <c r="C103" s="251">
        <v>15332864.75</v>
      </c>
      <c r="D103" s="251">
        <v>445005.11</v>
      </c>
      <c r="E103" s="251">
        <v>-14887859.640000001</v>
      </c>
    </row>
    <row r="104" spans="1:5" x14ac:dyDescent="0.2">
      <c r="A104" s="284">
        <v>111503009</v>
      </c>
      <c r="B104" s="284" t="s">
        <v>695</v>
      </c>
      <c r="C104" s="251">
        <v>1526640.04</v>
      </c>
      <c r="D104" s="251">
        <v>1280875.6499999999</v>
      </c>
      <c r="E104" s="251">
        <v>-245764.39</v>
      </c>
    </row>
    <row r="105" spans="1:5" x14ac:dyDescent="0.2">
      <c r="A105" s="284">
        <v>111503010</v>
      </c>
      <c r="B105" s="284" t="s">
        <v>697</v>
      </c>
      <c r="C105" s="251">
        <v>0</v>
      </c>
      <c r="D105" s="251">
        <v>7.54</v>
      </c>
      <c r="E105" s="251">
        <v>7.54</v>
      </c>
    </row>
    <row r="106" spans="1:5" x14ac:dyDescent="0.2">
      <c r="A106" s="284">
        <v>111503012</v>
      </c>
      <c r="B106" s="284" t="s">
        <v>699</v>
      </c>
      <c r="C106" s="251">
        <v>0</v>
      </c>
      <c r="D106" s="251">
        <v>319.26</v>
      </c>
      <c r="E106" s="251">
        <v>319.26</v>
      </c>
    </row>
    <row r="107" spans="1:5" x14ac:dyDescent="0.2">
      <c r="A107" s="284">
        <v>111503013</v>
      </c>
      <c r="B107" s="284" t="s">
        <v>701</v>
      </c>
      <c r="C107" s="251">
        <v>0</v>
      </c>
      <c r="D107" s="251">
        <v>274745.95</v>
      </c>
      <c r="E107" s="251">
        <v>274745.95</v>
      </c>
    </row>
    <row r="108" spans="1:5" x14ac:dyDescent="0.2">
      <c r="A108" s="284">
        <v>111503014</v>
      </c>
      <c r="B108" s="284" t="s">
        <v>703</v>
      </c>
      <c r="C108" s="251">
        <v>0</v>
      </c>
      <c r="D108" s="251">
        <v>9.15</v>
      </c>
      <c r="E108" s="251">
        <v>9.15</v>
      </c>
    </row>
    <row r="109" spans="1:5" x14ac:dyDescent="0.2">
      <c r="A109" s="284">
        <v>111503015</v>
      </c>
      <c r="B109" s="284" t="s">
        <v>705</v>
      </c>
      <c r="C109" s="251">
        <v>0</v>
      </c>
      <c r="D109" s="251">
        <v>1782829.12</v>
      </c>
      <c r="E109" s="251">
        <v>1782829.12</v>
      </c>
    </row>
    <row r="110" spans="1:5" x14ac:dyDescent="0.2">
      <c r="A110" s="284">
        <v>111503016</v>
      </c>
      <c r="B110" s="284" t="s">
        <v>707</v>
      </c>
      <c r="C110" s="251">
        <v>0</v>
      </c>
      <c r="D110" s="251">
        <v>0.03</v>
      </c>
      <c r="E110" s="251">
        <v>0.03</v>
      </c>
    </row>
    <row r="111" spans="1:5" x14ac:dyDescent="0.2">
      <c r="A111" s="284">
        <v>111503017</v>
      </c>
      <c r="B111" s="284" t="s">
        <v>709</v>
      </c>
      <c r="C111" s="251">
        <v>0</v>
      </c>
      <c r="D111" s="251">
        <v>9280.07</v>
      </c>
      <c r="E111" s="251">
        <v>9280.07</v>
      </c>
    </row>
    <row r="112" spans="1:5" x14ac:dyDescent="0.2">
      <c r="A112" s="284">
        <v>111503018</v>
      </c>
      <c r="B112" s="284" t="s">
        <v>711</v>
      </c>
      <c r="C112" s="251">
        <v>0</v>
      </c>
      <c r="D112" s="251">
        <v>1168940.1399999999</v>
      </c>
      <c r="E112" s="251">
        <v>1168940.1399999999</v>
      </c>
    </row>
    <row r="113" spans="1:5" x14ac:dyDescent="0.2">
      <c r="A113" s="284">
        <v>111503019</v>
      </c>
      <c r="B113" s="284" t="s">
        <v>713</v>
      </c>
      <c r="C113" s="251">
        <v>0</v>
      </c>
      <c r="D113" s="251">
        <v>1.1100000000000001</v>
      </c>
      <c r="E113" s="251">
        <v>1.1100000000000001</v>
      </c>
    </row>
    <row r="114" spans="1:5" x14ac:dyDescent="0.2">
      <c r="A114" s="284">
        <v>111503020</v>
      </c>
      <c r="B114" s="284" t="s">
        <v>715</v>
      </c>
      <c r="C114" s="251">
        <v>0</v>
      </c>
      <c r="D114" s="251">
        <v>584985</v>
      </c>
      <c r="E114" s="251">
        <v>584985</v>
      </c>
    </row>
    <row r="115" spans="1:5" x14ac:dyDescent="0.2">
      <c r="A115" s="284">
        <v>111504001</v>
      </c>
      <c r="B115" s="284" t="s">
        <v>717</v>
      </c>
      <c r="C115" s="251">
        <v>0</v>
      </c>
      <c r="D115" s="251">
        <v>8707.67</v>
      </c>
      <c r="E115" s="251">
        <v>8707.67</v>
      </c>
    </row>
    <row r="116" spans="1:5" s="8" customFormat="1" x14ac:dyDescent="0.2">
      <c r="A116" s="250"/>
      <c r="B116" s="250" t="s">
        <v>374</v>
      </c>
      <c r="C116" s="249">
        <f>SUM(C8:C115)</f>
        <v>33127030.029999994</v>
      </c>
      <c r="D116" s="249">
        <f>SUM(D8:D115)</f>
        <v>52948483.089999981</v>
      </c>
      <c r="E116" s="249">
        <f>SUM(E8:E115)</f>
        <v>19821453.060000006</v>
      </c>
    </row>
    <row r="117" spans="1:5" s="8" customFormat="1" x14ac:dyDescent="0.2">
      <c r="A117" s="343"/>
      <c r="B117" s="343"/>
      <c r="C117" s="357"/>
      <c r="D117" s="357"/>
      <c r="E117" s="357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48" t="s">
        <v>143</v>
      </c>
      <c r="B2" s="449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234</v>
      </c>
      <c r="B4" s="94"/>
      <c r="C4" s="124"/>
      <c r="D4" s="124"/>
      <c r="E4" s="133"/>
    </row>
    <row r="5" spans="1:5" ht="14.1" customHeight="1" x14ac:dyDescent="0.2">
      <c r="A5" s="139" t="s">
        <v>144</v>
      </c>
      <c r="B5" s="12"/>
      <c r="C5" s="22"/>
      <c r="D5" s="22"/>
      <c r="E5" s="134"/>
    </row>
    <row r="6" spans="1:5" ht="14.1" customHeight="1" x14ac:dyDescent="0.2">
      <c r="A6" s="159" t="s">
        <v>168</v>
      </c>
      <c r="B6" s="104"/>
      <c r="C6" s="104"/>
      <c r="D6" s="104"/>
      <c r="E6" s="135"/>
    </row>
    <row r="7" spans="1:5" ht="14.1" customHeight="1" x14ac:dyDescent="0.2">
      <c r="A7" s="159" t="s">
        <v>169</v>
      </c>
      <c r="B7" s="105"/>
      <c r="C7" s="105"/>
      <c r="D7" s="105"/>
      <c r="E7" s="106"/>
    </row>
    <row r="8" spans="1:5" ht="14.1" customHeight="1" thickBot="1" x14ac:dyDescent="0.25">
      <c r="A8" s="141" t="s">
        <v>170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zoomScaleNormal="100" zoomScaleSheetLayoutView="100" workbookViewId="0">
      <selection activeCell="B48" sqref="B48"/>
    </sheetView>
  </sheetViews>
  <sheetFormatPr baseColWidth="10" defaultRowHeight="11.25" x14ac:dyDescent="0.2"/>
  <cols>
    <col min="1" max="1" width="20.7109375" style="60" customWidth="1"/>
    <col min="2" max="2" width="37.28515625" style="60" bestFit="1" customWidth="1"/>
    <col min="3" max="3" width="10.85546875" style="36" bestFit="1" customWidth="1"/>
    <col min="4" max="4" width="12.7109375" style="37" bestFit="1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2"/>
      <c r="D1" s="374"/>
    </row>
    <row r="2" spans="1:4" s="12" customFormat="1" x14ac:dyDescent="0.2">
      <c r="A2" s="21" t="s">
        <v>0</v>
      </c>
      <c r="B2" s="21"/>
      <c r="C2" s="372"/>
      <c r="D2" s="373"/>
    </row>
    <row r="3" spans="1:4" s="12" customFormat="1" x14ac:dyDescent="0.2">
      <c r="A3" s="21"/>
      <c r="B3" s="21"/>
      <c r="C3" s="372"/>
      <c r="D3" s="373"/>
    </row>
    <row r="4" spans="1:4" s="12" customFormat="1" x14ac:dyDescent="0.2">
      <c r="C4" s="372"/>
      <c r="D4" s="373"/>
    </row>
    <row r="5" spans="1:4" s="12" customFormat="1" ht="11.25" customHeight="1" x14ac:dyDescent="0.2">
      <c r="A5" s="468" t="s">
        <v>381</v>
      </c>
      <c r="B5" s="469"/>
      <c r="C5" s="372"/>
      <c r="D5" s="371" t="s">
        <v>379</v>
      </c>
    </row>
    <row r="6" spans="1:4" x14ac:dyDescent="0.2">
      <c r="A6" s="370"/>
      <c r="B6" s="370"/>
      <c r="C6" s="369"/>
      <c r="D6" s="368"/>
    </row>
    <row r="7" spans="1:4" ht="15" customHeight="1" x14ac:dyDescent="0.2">
      <c r="A7" s="227" t="s">
        <v>45</v>
      </c>
      <c r="B7" s="226" t="s">
        <v>46</v>
      </c>
      <c r="C7" s="290" t="s">
        <v>49</v>
      </c>
      <c r="D7" s="310" t="s">
        <v>378</v>
      </c>
    </row>
    <row r="8" spans="1:4" x14ac:dyDescent="0.2">
      <c r="A8" s="366">
        <v>123105811</v>
      </c>
      <c r="B8" s="367" t="s">
        <v>745</v>
      </c>
      <c r="C8" s="365">
        <v>824000</v>
      </c>
      <c r="D8" s="364"/>
    </row>
    <row r="9" spans="1:4" x14ac:dyDescent="0.2">
      <c r="A9" s="366">
        <v>123516111</v>
      </c>
      <c r="B9" s="367" t="s">
        <v>749</v>
      </c>
      <c r="C9" s="365">
        <v>3265720.13</v>
      </c>
      <c r="D9" s="364"/>
    </row>
    <row r="10" spans="1:4" x14ac:dyDescent="0.2">
      <c r="A10" s="366">
        <v>123526121</v>
      </c>
      <c r="B10" s="367" t="s">
        <v>751</v>
      </c>
      <c r="C10" s="365">
        <v>1495813.93</v>
      </c>
      <c r="D10" s="364"/>
    </row>
    <row r="11" spans="1:4" x14ac:dyDescent="0.2">
      <c r="A11" s="366">
        <v>123536131</v>
      </c>
      <c r="B11" s="367" t="s">
        <v>753</v>
      </c>
      <c r="C11" s="365">
        <v>5820191.1399999997</v>
      </c>
      <c r="D11" s="364"/>
    </row>
    <row r="12" spans="1:4" x14ac:dyDescent="0.2">
      <c r="A12" s="366">
        <v>123546141</v>
      </c>
      <c r="B12" s="367" t="s">
        <v>755</v>
      </c>
      <c r="C12" s="365">
        <v>29478206.609999999</v>
      </c>
      <c r="D12" s="364"/>
    </row>
    <row r="13" spans="1:4" x14ac:dyDescent="0.2">
      <c r="A13" s="366">
        <v>123556151</v>
      </c>
      <c r="B13" s="367" t="s">
        <v>757</v>
      </c>
      <c r="C13" s="365">
        <v>7918846.0499999998</v>
      </c>
      <c r="D13" s="364"/>
    </row>
    <row r="14" spans="1:4" x14ac:dyDescent="0.2">
      <c r="A14" s="366">
        <v>123596191</v>
      </c>
      <c r="B14" s="367" t="s">
        <v>759</v>
      </c>
      <c r="C14" s="365">
        <v>806788.94</v>
      </c>
      <c r="D14" s="364"/>
    </row>
    <row r="15" spans="1:4" x14ac:dyDescent="0.2">
      <c r="A15" s="366">
        <v>123626221</v>
      </c>
      <c r="B15" s="367" t="s">
        <v>751</v>
      </c>
      <c r="C15" s="365">
        <v>755850.84</v>
      </c>
      <c r="D15" s="364"/>
    </row>
    <row r="16" spans="1:4" x14ac:dyDescent="0.2">
      <c r="A16" s="366"/>
      <c r="B16" s="366"/>
      <c r="C16" s="365"/>
      <c r="D16" s="364"/>
    </row>
    <row r="17" spans="1:4" x14ac:dyDescent="0.2">
      <c r="A17" s="363"/>
      <c r="B17" s="363" t="s">
        <v>319</v>
      </c>
      <c r="C17" s="362">
        <f>SUM(C8:C16)</f>
        <v>50365417.640000001</v>
      </c>
      <c r="D17" s="361">
        <v>0</v>
      </c>
    </row>
    <row r="20" spans="1:4" x14ac:dyDescent="0.2">
      <c r="A20" s="468" t="s">
        <v>380</v>
      </c>
      <c r="B20" s="469"/>
      <c r="C20" s="372"/>
      <c r="D20" s="371" t="s">
        <v>379</v>
      </c>
    </row>
    <row r="21" spans="1:4" x14ac:dyDescent="0.2">
      <c r="A21" s="370"/>
      <c r="B21" s="370"/>
      <c r="C21" s="369"/>
      <c r="D21" s="368"/>
    </row>
    <row r="22" spans="1:4" x14ac:dyDescent="0.2">
      <c r="A22" s="227" t="s">
        <v>45</v>
      </c>
      <c r="B22" s="226" t="s">
        <v>46</v>
      </c>
      <c r="C22" s="290" t="s">
        <v>49</v>
      </c>
      <c r="D22" s="310" t="s">
        <v>378</v>
      </c>
    </row>
    <row r="23" spans="1:4" x14ac:dyDescent="0.2">
      <c r="A23" s="366">
        <v>124115111</v>
      </c>
      <c r="B23" s="367" t="s">
        <v>763</v>
      </c>
      <c r="C23" s="365">
        <v>520045.08</v>
      </c>
      <c r="D23" s="364"/>
    </row>
    <row r="24" spans="1:4" x14ac:dyDescent="0.2">
      <c r="A24" s="366">
        <v>124125121</v>
      </c>
      <c r="B24" s="367" t="s">
        <v>765</v>
      </c>
      <c r="C24" s="365">
        <v>244364.59</v>
      </c>
      <c r="D24" s="364"/>
    </row>
    <row r="25" spans="1:4" x14ac:dyDescent="0.2">
      <c r="A25" s="366">
        <v>124135151</v>
      </c>
      <c r="B25" s="367" t="s">
        <v>767</v>
      </c>
      <c r="C25" s="365">
        <v>420218.63</v>
      </c>
      <c r="D25" s="364"/>
    </row>
    <row r="26" spans="1:4" x14ac:dyDescent="0.2">
      <c r="A26" s="366">
        <v>124195191</v>
      </c>
      <c r="B26" s="367" t="s">
        <v>769</v>
      </c>
      <c r="C26" s="365">
        <v>416795.58</v>
      </c>
      <c r="D26" s="364"/>
    </row>
    <row r="27" spans="1:4" x14ac:dyDescent="0.2">
      <c r="A27" s="366">
        <v>124215211</v>
      </c>
      <c r="B27" s="367" t="s">
        <v>771</v>
      </c>
      <c r="C27" s="365">
        <v>26235.98</v>
      </c>
      <c r="D27" s="364"/>
    </row>
    <row r="28" spans="1:4" x14ac:dyDescent="0.2">
      <c r="A28" s="366">
        <v>124225221</v>
      </c>
      <c r="B28" s="367" t="s">
        <v>773</v>
      </c>
      <c r="C28" s="365">
        <v>397000</v>
      </c>
      <c r="D28" s="364"/>
    </row>
    <row r="29" spans="1:4" x14ac:dyDescent="0.2">
      <c r="A29" s="366">
        <v>124235231</v>
      </c>
      <c r="B29" s="367" t="s">
        <v>775</v>
      </c>
      <c r="C29" s="365">
        <v>40232</v>
      </c>
      <c r="D29" s="364"/>
    </row>
    <row r="30" spans="1:4" x14ac:dyDescent="0.2">
      <c r="A30" s="366">
        <v>124295291</v>
      </c>
      <c r="B30" s="367" t="s">
        <v>777</v>
      </c>
      <c r="C30" s="365">
        <v>50000.06</v>
      </c>
      <c r="D30" s="364"/>
    </row>
    <row r="31" spans="1:4" x14ac:dyDescent="0.2">
      <c r="A31" s="366">
        <v>124315311</v>
      </c>
      <c r="B31" s="366" t="s">
        <v>779</v>
      </c>
      <c r="C31" s="365">
        <v>9918.89</v>
      </c>
      <c r="D31" s="364"/>
    </row>
    <row r="32" spans="1:4" x14ac:dyDescent="0.2">
      <c r="A32" s="366">
        <v>124415411</v>
      </c>
      <c r="B32" s="367" t="s">
        <v>781</v>
      </c>
      <c r="C32" s="365">
        <v>4832662.5</v>
      </c>
      <c r="D32" s="364"/>
    </row>
    <row r="33" spans="1:4" x14ac:dyDescent="0.2">
      <c r="A33" s="366">
        <v>124425421</v>
      </c>
      <c r="B33" s="367" t="s">
        <v>783</v>
      </c>
      <c r="C33" s="365">
        <v>90480</v>
      </c>
      <c r="D33" s="364"/>
    </row>
    <row r="34" spans="1:4" x14ac:dyDescent="0.2">
      <c r="A34" s="366">
        <v>124645641</v>
      </c>
      <c r="B34" s="367" t="s">
        <v>791</v>
      </c>
      <c r="C34" s="365">
        <v>25219.69</v>
      </c>
      <c r="D34" s="364"/>
    </row>
    <row r="35" spans="1:4" x14ac:dyDescent="0.2">
      <c r="A35" s="366">
        <v>124655651</v>
      </c>
      <c r="B35" s="367" t="s">
        <v>793</v>
      </c>
      <c r="C35" s="365">
        <v>99578.54</v>
      </c>
      <c r="D35" s="364"/>
    </row>
    <row r="36" spans="1:4" x14ac:dyDescent="0.2">
      <c r="A36" s="366">
        <v>124675671</v>
      </c>
      <c r="B36" s="367" t="s">
        <v>797</v>
      </c>
      <c r="C36" s="365">
        <v>84240.99</v>
      </c>
      <c r="D36" s="364"/>
    </row>
    <row r="37" spans="1:4" x14ac:dyDescent="0.2">
      <c r="A37" s="366">
        <v>124695691</v>
      </c>
      <c r="B37" s="367" t="s">
        <v>799</v>
      </c>
      <c r="C37" s="365">
        <v>8048.84</v>
      </c>
      <c r="D37" s="364"/>
    </row>
    <row r="38" spans="1:4" x14ac:dyDescent="0.2">
      <c r="A38" s="366"/>
      <c r="B38" s="366"/>
      <c r="C38" s="365"/>
      <c r="D38" s="364"/>
    </row>
    <row r="39" spans="1:4" x14ac:dyDescent="0.2">
      <c r="A39" s="363"/>
      <c r="B39" s="363" t="s">
        <v>377</v>
      </c>
      <c r="C39" s="362">
        <f>SUM(C23:C38)</f>
        <v>7265041.370000001</v>
      </c>
      <c r="D39" s="361">
        <v>0</v>
      </c>
    </row>
  </sheetData>
  <mergeCells count="2">
    <mergeCell ref="A5:B5"/>
    <mergeCell ref="A20:B20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22"/>
    <dataValidation allowBlank="1" showInputMessage="1" showErrorMessage="1" prompt="Corresponde al nombre o descripción de la cuenta de acuerdo al Plan de Cuentas emitido por el CONAC." sqref="B7 B22"/>
    <dataValidation allowBlank="1" showInputMessage="1" showErrorMessage="1" prompt="Importe (saldo final) de las adquisiciones de bienes muebles e inmuebles efectuadas en el periodo al que corresponde la cuenta pública presentada." sqref="C22"/>
    <dataValidation allowBlank="1" showInputMessage="1" showErrorMessage="1" prompt="Detallar el porcentaje de estas adquisiciones que fueron realizadas mediante subsidios de capital del sector central (subsidiados por la federación, estado o municipio)." sqref="D7 D22"/>
  </dataValidation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48" t="s">
        <v>143</v>
      </c>
      <c r="B2" s="449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0"/>
    </row>
    <row r="5" spans="1:4" ht="14.1" customHeight="1" x14ac:dyDescent="0.2">
      <c r="A5" s="139" t="s">
        <v>144</v>
      </c>
      <c r="B5" s="140"/>
      <c r="C5" s="140"/>
      <c r="D5" s="167"/>
    </row>
    <row r="6" spans="1:4" ht="27.95" customHeight="1" x14ac:dyDescent="0.2">
      <c r="A6" s="450" t="s">
        <v>213</v>
      </c>
      <c r="B6" s="460"/>
      <c r="C6" s="460"/>
      <c r="D6" s="461"/>
    </row>
    <row r="7" spans="1:4" ht="27.95" customHeight="1" thickBot="1" x14ac:dyDescent="0.25">
      <c r="A7" s="470" t="s">
        <v>214</v>
      </c>
      <c r="B7" s="471"/>
      <c r="C7" s="471"/>
      <c r="D7" s="472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view="pageBreakPreview" zoomScaleNormal="100" zoomScaleSheetLayoutView="100" workbookViewId="0">
      <pane ySplit="8" topLeftCell="A9" activePane="bottomLeft" state="frozen"/>
      <selection pane="bottomLeft" activeCell="A9" sqref="A9"/>
    </sheetView>
  </sheetViews>
  <sheetFormatPr baseColWidth="10" defaultRowHeight="11.25" x14ac:dyDescent="0.2"/>
  <cols>
    <col min="1" max="1" width="11.7109375" style="60" customWidth="1"/>
    <col min="2" max="2" width="63.28515625" style="60" bestFit="1" customWidth="1"/>
    <col min="3" max="3" width="12.28515625" style="36" bestFit="1" customWidth="1"/>
    <col min="4" max="4" width="12.7109375" style="89" bestFit="1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2"/>
    </row>
    <row r="2" spans="1:4" s="12" customFormat="1" x14ac:dyDescent="0.2">
      <c r="A2" s="21" t="s">
        <v>0</v>
      </c>
      <c r="B2" s="21"/>
      <c r="C2" s="372"/>
    </row>
    <row r="3" spans="1:4" s="12" customFormat="1" x14ac:dyDescent="0.2">
      <c r="A3" s="21"/>
      <c r="B3" s="21"/>
      <c r="C3" s="372"/>
    </row>
    <row r="4" spans="1:4" s="12" customFormat="1" x14ac:dyDescent="0.2">
      <c r="A4" s="21"/>
      <c r="B4" s="21"/>
      <c r="C4" s="372"/>
    </row>
    <row r="5" spans="1:4" s="12" customFormat="1" x14ac:dyDescent="0.2">
      <c r="C5" s="372"/>
    </row>
    <row r="6" spans="1:4" s="12" customFormat="1" ht="11.25" customHeight="1" x14ac:dyDescent="0.2">
      <c r="A6" s="468" t="s">
        <v>227</v>
      </c>
      <c r="B6" s="469"/>
      <c r="C6" s="372"/>
      <c r="D6" s="388" t="s">
        <v>415</v>
      </c>
    </row>
    <row r="7" spans="1:4" x14ac:dyDescent="0.2">
      <c r="A7" s="370"/>
      <c r="B7" s="370"/>
      <c r="C7" s="369"/>
    </row>
    <row r="8" spans="1:4" ht="15" customHeight="1" x14ac:dyDescent="0.2">
      <c r="A8" s="227" t="s">
        <v>45</v>
      </c>
      <c r="B8" s="387" t="s">
        <v>46</v>
      </c>
      <c r="C8" s="290" t="s">
        <v>47</v>
      </c>
      <c r="D8" s="290" t="s">
        <v>48</v>
      </c>
    </row>
    <row r="9" spans="1:4" x14ac:dyDescent="0.2">
      <c r="A9" s="384">
        <v>5500</v>
      </c>
      <c r="B9" s="386" t="s">
        <v>414</v>
      </c>
      <c r="C9" s="380">
        <f>SUM(C10+C19+C22+C28+C30+C32)</f>
        <v>0</v>
      </c>
      <c r="D9" s="380">
        <f>SUM(D10+D19+D22+D28+D30+D32)</f>
        <v>230864.13</v>
      </c>
    </row>
    <row r="10" spans="1:4" x14ac:dyDescent="0.2">
      <c r="A10" s="382">
        <v>5510</v>
      </c>
      <c r="B10" s="385" t="s">
        <v>413</v>
      </c>
      <c r="C10" s="380">
        <f>SUM(C11:C18)</f>
        <v>0</v>
      </c>
      <c r="D10" s="380">
        <f>SUM(D11:D18)</f>
        <v>230864.13</v>
      </c>
    </row>
    <row r="11" spans="1:4" x14ac:dyDescent="0.2">
      <c r="A11" s="382">
        <v>5511</v>
      </c>
      <c r="B11" s="385" t="s">
        <v>412</v>
      </c>
      <c r="C11" s="380">
        <v>0</v>
      </c>
      <c r="D11" s="379">
        <v>0</v>
      </c>
    </row>
    <row r="12" spans="1:4" x14ac:dyDescent="0.2">
      <c r="A12" s="382">
        <v>5512</v>
      </c>
      <c r="B12" s="385" t="s">
        <v>411</v>
      </c>
      <c r="C12" s="380">
        <v>0</v>
      </c>
      <c r="D12" s="379">
        <v>0</v>
      </c>
    </row>
    <row r="13" spans="1:4" x14ac:dyDescent="0.2">
      <c r="A13" s="382">
        <v>5513</v>
      </c>
      <c r="B13" s="385" t="s">
        <v>410</v>
      </c>
      <c r="C13" s="380">
        <v>0</v>
      </c>
      <c r="D13" s="379">
        <v>0</v>
      </c>
    </row>
    <row r="14" spans="1:4" x14ac:dyDescent="0.2">
      <c r="A14" s="382">
        <v>5514</v>
      </c>
      <c r="B14" s="385" t="s">
        <v>409</v>
      </c>
      <c r="C14" s="380">
        <v>0</v>
      </c>
      <c r="D14" s="379">
        <v>0</v>
      </c>
    </row>
    <row r="15" spans="1:4" x14ac:dyDescent="0.2">
      <c r="A15" s="382">
        <v>5515</v>
      </c>
      <c r="B15" s="385" t="s">
        <v>408</v>
      </c>
      <c r="C15" s="380">
        <v>0</v>
      </c>
      <c r="D15" s="379">
        <v>230864.13</v>
      </c>
    </row>
    <row r="16" spans="1:4" x14ac:dyDescent="0.2">
      <c r="A16" s="382">
        <v>5516</v>
      </c>
      <c r="B16" s="385" t="s">
        <v>407</v>
      </c>
      <c r="C16" s="380">
        <v>0</v>
      </c>
      <c r="D16" s="379">
        <v>0</v>
      </c>
    </row>
    <row r="17" spans="1:4" x14ac:dyDescent="0.2">
      <c r="A17" s="382">
        <v>5517</v>
      </c>
      <c r="B17" s="385" t="s">
        <v>406</v>
      </c>
      <c r="C17" s="380">
        <v>0</v>
      </c>
      <c r="D17" s="379">
        <v>0</v>
      </c>
    </row>
    <row r="18" spans="1:4" x14ac:dyDescent="0.2">
      <c r="A18" s="382">
        <v>5518</v>
      </c>
      <c r="B18" s="385" t="s">
        <v>405</v>
      </c>
      <c r="C18" s="380">
        <v>0</v>
      </c>
      <c r="D18" s="379">
        <v>0</v>
      </c>
    </row>
    <row r="19" spans="1:4" x14ac:dyDescent="0.2">
      <c r="A19" s="382">
        <v>5520</v>
      </c>
      <c r="B19" s="385" t="s">
        <v>404</v>
      </c>
      <c r="C19" s="380">
        <f>SUM(C20:C21)</f>
        <v>0</v>
      </c>
      <c r="D19" s="380">
        <f>SUM(D20:D21)</f>
        <v>0</v>
      </c>
    </row>
    <row r="20" spans="1:4" x14ac:dyDescent="0.2">
      <c r="A20" s="382">
        <v>5521</v>
      </c>
      <c r="B20" s="385" t="s">
        <v>403</v>
      </c>
      <c r="C20" s="380">
        <v>0</v>
      </c>
      <c r="D20" s="379">
        <v>0</v>
      </c>
    </row>
    <row r="21" spans="1:4" x14ac:dyDescent="0.2">
      <c r="A21" s="382">
        <v>5522</v>
      </c>
      <c r="B21" s="385" t="s">
        <v>402</v>
      </c>
      <c r="C21" s="380">
        <v>0</v>
      </c>
      <c r="D21" s="379">
        <v>0</v>
      </c>
    </row>
    <row r="22" spans="1:4" x14ac:dyDescent="0.2">
      <c r="A22" s="382">
        <v>5530</v>
      </c>
      <c r="B22" s="385" t="s">
        <v>401</v>
      </c>
      <c r="C22" s="380">
        <f>SUM(C23:C27)</f>
        <v>0</v>
      </c>
      <c r="D22" s="380">
        <f>SUM(D23:D27)</f>
        <v>0</v>
      </c>
    </row>
    <row r="23" spans="1:4" x14ac:dyDescent="0.2">
      <c r="A23" s="382">
        <v>5531</v>
      </c>
      <c r="B23" s="385" t="s">
        <v>400</v>
      </c>
      <c r="C23" s="380">
        <v>0</v>
      </c>
      <c r="D23" s="379">
        <v>0</v>
      </c>
    </row>
    <row r="24" spans="1:4" x14ac:dyDescent="0.2">
      <c r="A24" s="382">
        <v>5532</v>
      </c>
      <c r="B24" s="385" t="s">
        <v>399</v>
      </c>
      <c r="C24" s="380">
        <v>0</v>
      </c>
      <c r="D24" s="379">
        <v>0</v>
      </c>
    </row>
    <row r="25" spans="1:4" x14ac:dyDescent="0.2">
      <c r="A25" s="382">
        <v>5533</v>
      </c>
      <c r="B25" s="385" t="s">
        <v>398</v>
      </c>
      <c r="C25" s="380">
        <v>0</v>
      </c>
      <c r="D25" s="379">
        <v>0</v>
      </c>
    </row>
    <row r="26" spans="1:4" x14ac:dyDescent="0.2">
      <c r="A26" s="382">
        <v>5534</v>
      </c>
      <c r="B26" s="385" t="s">
        <v>397</v>
      </c>
      <c r="C26" s="380">
        <v>0</v>
      </c>
      <c r="D26" s="379">
        <v>0</v>
      </c>
    </row>
    <row r="27" spans="1:4" x14ac:dyDescent="0.2">
      <c r="A27" s="382">
        <v>5535</v>
      </c>
      <c r="B27" s="385" t="s">
        <v>396</v>
      </c>
      <c r="C27" s="380">
        <v>0</v>
      </c>
      <c r="D27" s="379">
        <v>0</v>
      </c>
    </row>
    <row r="28" spans="1:4" x14ac:dyDescent="0.2">
      <c r="A28" s="382">
        <v>5540</v>
      </c>
      <c r="B28" s="385" t="s">
        <v>395</v>
      </c>
      <c r="C28" s="380">
        <f>C29</f>
        <v>0</v>
      </c>
      <c r="D28" s="379">
        <f>D29</f>
        <v>0</v>
      </c>
    </row>
    <row r="29" spans="1:4" x14ac:dyDescent="0.2">
      <c r="A29" s="382">
        <v>5541</v>
      </c>
      <c r="B29" s="385" t="s">
        <v>395</v>
      </c>
      <c r="C29" s="380">
        <v>0</v>
      </c>
      <c r="D29" s="379">
        <v>0</v>
      </c>
    </row>
    <row r="30" spans="1:4" x14ac:dyDescent="0.2">
      <c r="A30" s="382">
        <v>5550</v>
      </c>
      <c r="B30" s="381" t="s">
        <v>394</v>
      </c>
      <c r="C30" s="380">
        <f>SUM(C31)</f>
        <v>0</v>
      </c>
      <c r="D30" s="380">
        <f>SUM(D31)</f>
        <v>0</v>
      </c>
    </row>
    <row r="31" spans="1:4" x14ac:dyDescent="0.2">
      <c r="A31" s="382">
        <v>5551</v>
      </c>
      <c r="B31" s="381" t="s">
        <v>394</v>
      </c>
      <c r="C31" s="380">
        <v>0</v>
      </c>
      <c r="D31" s="379">
        <v>0</v>
      </c>
    </row>
    <row r="32" spans="1:4" x14ac:dyDescent="0.2">
      <c r="A32" s="382">
        <v>5590</v>
      </c>
      <c r="B32" s="381" t="s">
        <v>393</v>
      </c>
      <c r="C32" s="380">
        <f>SUM(C33:C40)</f>
        <v>0</v>
      </c>
      <c r="D32" s="380">
        <f>SUM(D33:D40)</f>
        <v>0</v>
      </c>
    </row>
    <row r="33" spans="1:4" x14ac:dyDescent="0.2">
      <c r="A33" s="382">
        <v>5591</v>
      </c>
      <c r="B33" s="381" t="s">
        <v>392</v>
      </c>
      <c r="C33" s="380">
        <v>0</v>
      </c>
      <c r="D33" s="379">
        <v>0</v>
      </c>
    </row>
    <row r="34" spans="1:4" x14ac:dyDescent="0.2">
      <c r="A34" s="382">
        <v>5592</v>
      </c>
      <c r="B34" s="381" t="s">
        <v>391</v>
      </c>
      <c r="C34" s="380">
        <v>0</v>
      </c>
      <c r="D34" s="379">
        <v>0</v>
      </c>
    </row>
    <row r="35" spans="1:4" x14ac:dyDescent="0.2">
      <c r="A35" s="382">
        <v>5593</v>
      </c>
      <c r="B35" s="381" t="s">
        <v>390</v>
      </c>
      <c r="C35" s="380">
        <v>0</v>
      </c>
      <c r="D35" s="379">
        <v>0</v>
      </c>
    </row>
    <row r="36" spans="1:4" x14ac:dyDescent="0.2">
      <c r="A36" s="382">
        <v>5594</v>
      </c>
      <c r="B36" s="381" t="s">
        <v>389</v>
      </c>
      <c r="C36" s="380">
        <v>0</v>
      </c>
      <c r="D36" s="379">
        <v>0</v>
      </c>
    </row>
    <row r="37" spans="1:4" x14ac:dyDescent="0.2">
      <c r="A37" s="382">
        <v>5595</v>
      </c>
      <c r="B37" s="381" t="s">
        <v>388</v>
      </c>
      <c r="C37" s="380">
        <v>0</v>
      </c>
      <c r="D37" s="379">
        <v>0</v>
      </c>
    </row>
    <row r="38" spans="1:4" x14ac:dyDescent="0.2">
      <c r="A38" s="382">
        <v>5596</v>
      </c>
      <c r="B38" s="381" t="s">
        <v>387</v>
      </c>
      <c r="C38" s="380">
        <v>0</v>
      </c>
      <c r="D38" s="379">
        <v>0</v>
      </c>
    </row>
    <row r="39" spans="1:4" x14ac:dyDescent="0.2">
      <c r="A39" s="382">
        <v>5597</v>
      </c>
      <c r="B39" s="381" t="s">
        <v>386</v>
      </c>
      <c r="C39" s="380">
        <v>0</v>
      </c>
      <c r="D39" s="379">
        <v>0</v>
      </c>
    </row>
    <row r="40" spans="1:4" x14ac:dyDescent="0.2">
      <c r="A40" s="382">
        <v>5599</v>
      </c>
      <c r="B40" s="381" t="s">
        <v>385</v>
      </c>
      <c r="C40" s="380">
        <v>0</v>
      </c>
      <c r="D40" s="379">
        <v>0</v>
      </c>
    </row>
    <row r="41" spans="1:4" x14ac:dyDescent="0.2">
      <c r="A41" s="384">
        <v>5600</v>
      </c>
      <c r="B41" s="383" t="s">
        <v>384</v>
      </c>
      <c r="C41" s="380">
        <f>SUM(C42)</f>
        <v>0</v>
      </c>
      <c r="D41" s="380">
        <f>SUM(D42)</f>
        <v>0</v>
      </c>
    </row>
    <row r="42" spans="1:4" x14ac:dyDescent="0.2">
      <c r="A42" s="382">
        <v>5610</v>
      </c>
      <c r="B42" s="381" t="s">
        <v>383</v>
      </c>
      <c r="C42" s="380">
        <f>SUM(C43)</f>
        <v>0</v>
      </c>
      <c r="D42" s="380">
        <f>SUM(D43)</f>
        <v>0</v>
      </c>
    </row>
    <row r="43" spans="1:4" x14ac:dyDescent="0.2">
      <c r="A43" s="378">
        <v>5611</v>
      </c>
      <c r="B43" s="377" t="s">
        <v>382</v>
      </c>
      <c r="C43" s="376">
        <v>0</v>
      </c>
      <c r="D43" s="375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Normal="100" workbookViewId="0">
      <selection activeCell="C18" sqref="C18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89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08" t="s">
        <v>135</v>
      </c>
      <c r="B5" s="407"/>
      <c r="C5" s="406" t="s">
        <v>141</v>
      </c>
    </row>
    <row r="6" spans="1:3" x14ac:dyDescent="0.2">
      <c r="A6" s="405"/>
      <c r="B6" s="405"/>
      <c r="C6" s="404"/>
    </row>
    <row r="7" spans="1:3" ht="15" customHeight="1" x14ac:dyDescent="0.2">
      <c r="A7" s="227" t="s">
        <v>45</v>
      </c>
      <c r="B7" s="403" t="s">
        <v>46</v>
      </c>
      <c r="C7" s="387" t="s">
        <v>267</v>
      </c>
    </row>
    <row r="8" spans="1:3" x14ac:dyDescent="0.2">
      <c r="A8" s="400">
        <v>900001</v>
      </c>
      <c r="B8" s="402" t="s">
        <v>429</v>
      </c>
      <c r="C8" s="479">
        <v>230180754.31999999</v>
      </c>
    </row>
    <row r="9" spans="1:3" x14ac:dyDescent="0.2">
      <c r="A9" s="400">
        <v>900002</v>
      </c>
      <c r="B9" s="399" t="s">
        <v>428</v>
      </c>
      <c r="C9" s="398">
        <f>SUM(C10:C14)</f>
        <v>0</v>
      </c>
    </row>
    <row r="10" spans="1:3" x14ac:dyDescent="0.2">
      <c r="A10" s="401">
        <v>4320</v>
      </c>
      <c r="B10" s="395" t="s">
        <v>427</v>
      </c>
      <c r="C10" s="392"/>
    </row>
    <row r="11" spans="1:3" ht="22.5" x14ac:dyDescent="0.2">
      <c r="A11" s="401">
        <v>4330</v>
      </c>
      <c r="B11" s="395" t="s">
        <v>426</v>
      </c>
      <c r="C11" s="392"/>
    </row>
    <row r="12" spans="1:3" x14ac:dyDescent="0.2">
      <c r="A12" s="401">
        <v>4340</v>
      </c>
      <c r="B12" s="395" t="s">
        <v>425</v>
      </c>
      <c r="C12" s="392"/>
    </row>
    <row r="13" spans="1:3" x14ac:dyDescent="0.2">
      <c r="A13" s="401">
        <v>4399</v>
      </c>
      <c r="B13" s="395" t="s">
        <v>424</v>
      </c>
      <c r="C13" s="392"/>
    </row>
    <row r="14" spans="1:3" x14ac:dyDescent="0.2">
      <c r="A14" s="394">
        <v>4400</v>
      </c>
      <c r="B14" s="395" t="s">
        <v>423</v>
      </c>
      <c r="C14" s="392"/>
    </row>
    <row r="15" spans="1:3" x14ac:dyDescent="0.2">
      <c r="A15" s="400">
        <v>900003</v>
      </c>
      <c r="B15" s="399" t="s">
        <v>422</v>
      </c>
      <c r="C15" s="398">
        <f>SUM(C16:C19)</f>
        <v>193776330.71000001</v>
      </c>
    </row>
    <row r="16" spans="1:3" x14ac:dyDescent="0.2">
      <c r="A16" s="397">
        <v>52</v>
      </c>
      <c r="B16" s="395" t="s">
        <v>421</v>
      </c>
      <c r="C16" s="392"/>
    </row>
    <row r="17" spans="1:3" x14ac:dyDescent="0.2">
      <c r="A17" s="397">
        <v>62</v>
      </c>
      <c r="B17" s="395" t="s">
        <v>420</v>
      </c>
      <c r="C17" s="392"/>
    </row>
    <row r="18" spans="1:3" x14ac:dyDescent="0.2">
      <c r="A18" s="396" t="s">
        <v>419</v>
      </c>
      <c r="B18" s="395" t="s">
        <v>418</v>
      </c>
      <c r="C18" s="480">
        <v>193776330.71000001</v>
      </c>
    </row>
    <row r="19" spans="1:3" x14ac:dyDescent="0.2">
      <c r="A19" s="394">
        <v>4500</v>
      </c>
      <c r="B19" s="393" t="s">
        <v>417</v>
      </c>
      <c r="C19" s="392"/>
    </row>
    <row r="20" spans="1:3" x14ac:dyDescent="0.2">
      <c r="A20" s="391">
        <v>900004</v>
      </c>
      <c r="B20" s="390" t="s">
        <v>416</v>
      </c>
      <c r="C20" s="389">
        <f>+C8+C9-C15</f>
        <v>36404423.609999985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8" sqref="B8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48" t="s">
        <v>143</v>
      </c>
      <c r="B2" s="449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4"/>
    </row>
    <row r="5" spans="1:4" ht="14.1" customHeight="1" x14ac:dyDescent="0.2">
      <c r="A5" s="139" t="s">
        <v>144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473" t="s">
        <v>216</v>
      </c>
      <c r="B7" s="474"/>
      <c r="C7" s="12"/>
      <c r="D7" s="96"/>
    </row>
    <row r="8" spans="1:4" ht="14.1" customHeight="1" x14ac:dyDescent="0.2">
      <c r="A8" s="176" t="s">
        <v>217</v>
      </c>
      <c r="B8" s="173"/>
      <c r="C8" s="12"/>
      <c r="D8" s="96"/>
    </row>
    <row r="9" spans="1:4" ht="14.1" customHeight="1" x14ac:dyDescent="0.2">
      <c r="A9" s="176" t="s">
        <v>218</v>
      </c>
      <c r="B9" s="173"/>
      <c r="C9" s="12"/>
      <c r="D9" s="96"/>
    </row>
    <row r="10" spans="1:4" ht="14.1" customHeight="1" x14ac:dyDescent="0.2">
      <c r="A10" s="176" t="s">
        <v>219</v>
      </c>
      <c r="B10" s="173"/>
      <c r="C10" s="12"/>
      <c r="D10" s="96"/>
    </row>
    <row r="11" spans="1:4" ht="14.1" customHeight="1" thickBot="1" x14ac:dyDescent="0.25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view="pageBreakPreview" topLeftCell="A7" zoomScale="60" zoomScaleNormal="100" workbookViewId="0">
      <selection activeCell="F28" sqref="F28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08" t="s">
        <v>136</v>
      </c>
      <c r="B5" s="407"/>
      <c r="C5" s="419" t="s">
        <v>142</v>
      </c>
    </row>
    <row r="6" spans="1:3" ht="11.25" customHeight="1" x14ac:dyDescent="0.2">
      <c r="A6" s="405"/>
      <c r="B6" s="404"/>
      <c r="C6" s="418"/>
    </row>
    <row r="7" spans="1:3" ht="15" customHeight="1" x14ac:dyDescent="0.2">
      <c r="A7" s="227" t="s">
        <v>45</v>
      </c>
      <c r="B7" s="403" t="s">
        <v>46</v>
      </c>
      <c r="C7" s="387" t="s">
        <v>267</v>
      </c>
    </row>
    <row r="8" spans="1:3" x14ac:dyDescent="0.2">
      <c r="A8" s="417">
        <v>900001</v>
      </c>
      <c r="B8" s="416" t="s">
        <v>452</v>
      </c>
      <c r="C8" s="415">
        <v>177872824.73000002</v>
      </c>
    </row>
    <row r="9" spans="1:3" x14ac:dyDescent="0.2">
      <c r="A9" s="417">
        <v>900002</v>
      </c>
      <c r="B9" s="416" t="s">
        <v>451</v>
      </c>
      <c r="C9" s="415">
        <f>SUM(C10:C26)</f>
        <v>59038416.740000002</v>
      </c>
    </row>
    <row r="10" spans="1:3" x14ac:dyDescent="0.2">
      <c r="A10" s="401">
        <v>5100</v>
      </c>
      <c r="B10" s="414" t="s">
        <v>450</v>
      </c>
      <c r="C10" s="481">
        <v>1061015.18</v>
      </c>
    </row>
    <row r="11" spans="1:3" x14ac:dyDescent="0.2">
      <c r="A11" s="401">
        <v>5200</v>
      </c>
      <c r="B11" s="414" t="s">
        <v>449</v>
      </c>
      <c r="C11" s="481">
        <v>443864.98</v>
      </c>
    </row>
    <row r="12" spans="1:3" x14ac:dyDescent="0.2">
      <c r="A12" s="401">
        <v>5300</v>
      </c>
      <c r="B12" s="414" t="s">
        <v>448</v>
      </c>
      <c r="C12" s="481">
        <v>9918.89</v>
      </c>
    </row>
    <row r="13" spans="1:3" x14ac:dyDescent="0.2">
      <c r="A13" s="401">
        <v>5400</v>
      </c>
      <c r="B13" s="414" t="s">
        <v>447</v>
      </c>
      <c r="C13" s="481">
        <v>3493582.5</v>
      </c>
    </row>
    <row r="14" spans="1:3" x14ac:dyDescent="0.2">
      <c r="A14" s="401">
        <v>5500</v>
      </c>
      <c r="B14" s="414" t="s">
        <v>446</v>
      </c>
      <c r="C14" s="481">
        <v>0</v>
      </c>
    </row>
    <row r="15" spans="1:3" x14ac:dyDescent="0.2">
      <c r="A15" s="401">
        <v>5600</v>
      </c>
      <c r="B15" s="414" t="s">
        <v>445</v>
      </c>
      <c r="C15" s="481">
        <v>64617.55</v>
      </c>
    </row>
    <row r="16" spans="1:3" x14ac:dyDescent="0.2">
      <c r="A16" s="401">
        <v>5700</v>
      </c>
      <c r="B16" s="414" t="s">
        <v>444</v>
      </c>
      <c r="C16" s="481">
        <v>0</v>
      </c>
    </row>
    <row r="17" spans="1:3" x14ac:dyDescent="0.2">
      <c r="A17" s="401" t="s">
        <v>443</v>
      </c>
      <c r="B17" s="414" t="s">
        <v>442</v>
      </c>
      <c r="C17" s="412">
        <v>49609566.799999997</v>
      </c>
    </row>
    <row r="18" spans="1:3" x14ac:dyDescent="0.2">
      <c r="A18" s="401">
        <v>5900</v>
      </c>
      <c r="B18" s="414" t="s">
        <v>441</v>
      </c>
      <c r="C18" s="481">
        <v>0</v>
      </c>
    </row>
    <row r="19" spans="1:3" x14ac:dyDescent="0.2">
      <c r="A19" s="397">
        <v>6200</v>
      </c>
      <c r="B19" s="414" t="s">
        <v>440</v>
      </c>
      <c r="C19" s="481">
        <v>755850.84</v>
      </c>
    </row>
    <row r="20" spans="1:3" x14ac:dyDescent="0.2">
      <c r="A20" s="397">
        <v>7200</v>
      </c>
      <c r="B20" s="414" t="s">
        <v>439</v>
      </c>
      <c r="C20" s="412">
        <v>0</v>
      </c>
    </row>
    <row r="21" spans="1:3" x14ac:dyDescent="0.2">
      <c r="A21" s="397">
        <v>7300</v>
      </c>
      <c r="B21" s="414" t="s">
        <v>438</v>
      </c>
      <c r="C21" s="412">
        <v>0</v>
      </c>
    </row>
    <row r="22" spans="1:3" x14ac:dyDescent="0.2">
      <c r="A22" s="397">
        <v>7500</v>
      </c>
      <c r="B22" s="414" t="s">
        <v>437</v>
      </c>
      <c r="C22" s="412">
        <v>0</v>
      </c>
    </row>
    <row r="23" spans="1:3" x14ac:dyDescent="0.2">
      <c r="A23" s="397">
        <v>7900</v>
      </c>
      <c r="B23" s="414" t="s">
        <v>436</v>
      </c>
      <c r="C23" s="412">
        <v>0</v>
      </c>
    </row>
    <row r="24" spans="1:3" x14ac:dyDescent="0.2">
      <c r="A24" s="397">
        <v>9100</v>
      </c>
      <c r="B24" s="414" t="s">
        <v>435</v>
      </c>
      <c r="C24" s="481">
        <v>3600000</v>
      </c>
    </row>
    <row r="25" spans="1:3" x14ac:dyDescent="0.2">
      <c r="A25" s="397">
        <v>9900</v>
      </c>
      <c r="B25" s="414" t="s">
        <v>434</v>
      </c>
      <c r="C25" s="412">
        <v>0</v>
      </c>
    </row>
    <row r="26" spans="1:3" x14ac:dyDescent="0.2">
      <c r="A26" s="397">
        <v>7400</v>
      </c>
      <c r="B26" s="413" t="s">
        <v>433</v>
      </c>
      <c r="C26" s="412">
        <v>0</v>
      </c>
    </row>
    <row r="27" spans="1:3" x14ac:dyDescent="0.2">
      <c r="A27" s="417">
        <v>900003</v>
      </c>
      <c r="B27" s="416" t="s">
        <v>432</v>
      </c>
      <c r="C27" s="415">
        <f>SUM(C28:C34)</f>
        <v>48496262.099999994</v>
      </c>
    </row>
    <row r="28" spans="1:3" ht="22.5" x14ac:dyDescent="0.2">
      <c r="A28" s="401">
        <v>5510</v>
      </c>
      <c r="B28" s="414" t="s">
        <v>413</v>
      </c>
      <c r="C28" s="482">
        <v>48496262.099999994</v>
      </c>
    </row>
    <row r="29" spans="1:3" x14ac:dyDescent="0.2">
      <c r="A29" s="401">
        <v>5520</v>
      </c>
      <c r="B29" s="414" t="s">
        <v>404</v>
      </c>
      <c r="C29" s="412">
        <v>0</v>
      </c>
    </row>
    <row r="30" spans="1:3" x14ac:dyDescent="0.2">
      <c r="A30" s="401">
        <v>5530</v>
      </c>
      <c r="B30" s="414" t="s">
        <v>401</v>
      </c>
      <c r="C30" s="412">
        <v>0</v>
      </c>
    </row>
    <row r="31" spans="1:3" ht="22.5" x14ac:dyDescent="0.2">
      <c r="A31" s="401">
        <v>5540</v>
      </c>
      <c r="B31" s="414" t="s">
        <v>395</v>
      </c>
      <c r="C31" s="412">
        <v>0</v>
      </c>
    </row>
    <row r="32" spans="1:3" x14ac:dyDescent="0.2">
      <c r="A32" s="401">
        <v>5550</v>
      </c>
      <c r="B32" s="414" t="s">
        <v>394</v>
      </c>
      <c r="C32" s="412">
        <v>0</v>
      </c>
    </row>
    <row r="33" spans="1:3" x14ac:dyDescent="0.2">
      <c r="A33" s="401">
        <v>5590</v>
      </c>
      <c r="B33" s="414" t="s">
        <v>393</v>
      </c>
      <c r="C33" s="412">
        <v>0</v>
      </c>
    </row>
    <row r="34" spans="1:3" x14ac:dyDescent="0.2">
      <c r="A34" s="401">
        <v>5600</v>
      </c>
      <c r="B34" s="413" t="s">
        <v>431</v>
      </c>
      <c r="C34" s="412">
        <v>0</v>
      </c>
    </row>
    <row r="35" spans="1:3" x14ac:dyDescent="0.2">
      <c r="A35" s="411">
        <v>900004</v>
      </c>
      <c r="B35" s="410" t="s">
        <v>430</v>
      </c>
      <c r="C35" s="409">
        <f>+C8-C9+C27</f>
        <v>167330670.09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48" t="s">
        <v>143</v>
      </c>
      <c r="B2" s="449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234</v>
      </c>
      <c r="B4" s="169"/>
      <c r="C4" s="169"/>
      <c r="D4" s="95"/>
    </row>
    <row r="5" spans="1:4" ht="14.1" customHeight="1" x14ac:dyDescent="0.2">
      <c r="A5" s="139" t="s">
        <v>144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473" t="s">
        <v>221</v>
      </c>
      <c r="B7" s="474"/>
      <c r="C7" s="13"/>
      <c r="D7" s="96"/>
    </row>
    <row r="8" spans="1:4" ht="14.1" customHeight="1" x14ac:dyDescent="0.2">
      <c r="A8" s="179" t="s">
        <v>222</v>
      </c>
      <c r="B8" s="173"/>
      <c r="C8" s="13"/>
      <c r="D8" s="96"/>
    </row>
    <row r="9" spans="1:4" ht="14.1" customHeight="1" x14ac:dyDescent="0.2">
      <c r="A9" s="179" t="s">
        <v>223</v>
      </c>
      <c r="B9" s="173"/>
      <c r="C9" s="13"/>
      <c r="D9" s="96"/>
    </row>
    <row r="10" spans="1:4" ht="14.1" customHeight="1" x14ac:dyDescent="0.2">
      <c r="A10" s="179" t="s">
        <v>224</v>
      </c>
      <c r="B10" s="173"/>
      <c r="C10" s="13"/>
      <c r="D10" s="96"/>
    </row>
    <row r="11" spans="1:4" ht="14.1" customHeight="1" thickBot="1" x14ac:dyDescent="0.25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48" t="s">
        <v>143</v>
      </c>
      <c r="B2" s="449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92"/>
      <c r="C5" s="92"/>
      <c r="D5" s="92"/>
      <c r="E5" s="93"/>
    </row>
    <row r="6" spans="1:5" ht="14.1" customHeight="1" x14ac:dyDescent="0.2">
      <c r="A6" s="139" t="s">
        <v>147</v>
      </c>
      <c r="B6" s="92"/>
      <c r="C6" s="92"/>
      <c r="D6" s="92"/>
      <c r="E6" s="93"/>
    </row>
    <row r="7" spans="1:5" ht="14.1" customHeight="1" x14ac:dyDescent="0.2">
      <c r="A7" s="143" t="s">
        <v>148</v>
      </c>
      <c r="B7" s="92"/>
      <c r="C7" s="92"/>
      <c r="D7" s="92"/>
      <c r="E7" s="93"/>
    </row>
    <row r="8" spans="1:5" ht="14.1" customHeight="1" x14ac:dyDescent="0.2">
      <c r="A8" s="143" t="s">
        <v>149</v>
      </c>
      <c r="B8" s="12"/>
      <c r="C8" s="12"/>
      <c r="D8" s="12"/>
      <c r="E8" s="96"/>
    </row>
    <row r="9" spans="1:5" ht="14.1" customHeight="1" thickBot="1" x14ac:dyDescent="0.25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view="pageBreakPreview" zoomScaleNormal="100" zoomScaleSheetLayoutView="100" workbookViewId="0">
      <selection activeCell="C80" sqref="C80"/>
    </sheetView>
  </sheetViews>
  <sheetFormatPr baseColWidth="10" defaultRowHeight="11.25" x14ac:dyDescent="0.2"/>
  <cols>
    <col min="1" max="1" width="13" style="89" customWidth="1"/>
    <col min="2" max="2" width="53.42578125" style="89" bestFit="1" customWidth="1"/>
    <col min="3" max="3" width="22" style="89" customWidth="1"/>
    <col min="4" max="4" width="11.140625" style="89" bestFit="1" customWidth="1"/>
    <col min="5" max="5" width="6.7109375" style="89" customWidth="1"/>
    <col min="6" max="6" width="10.140625" style="89" customWidth="1"/>
    <col min="7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45" t="s">
        <v>40</v>
      </c>
    </row>
    <row r="3" spans="1:8" x14ac:dyDescent="0.2">
      <c r="A3" s="3"/>
    </row>
    <row r="4" spans="1:8" s="39" customFormat="1" ht="12.75" x14ac:dyDescent="0.2">
      <c r="A4" s="444" t="s">
        <v>76</v>
      </c>
    </row>
    <row r="5" spans="1:8" s="39" customFormat="1" ht="35.1" customHeight="1" x14ac:dyDescent="0.2">
      <c r="A5" s="476" t="s">
        <v>77</v>
      </c>
      <c r="B5" s="476"/>
      <c r="C5" s="476"/>
      <c r="D5" s="476"/>
      <c r="E5" s="476"/>
      <c r="F5" s="476"/>
      <c r="H5" s="41"/>
    </row>
    <row r="6" spans="1:8" s="39" customFormat="1" x14ac:dyDescent="0.2">
      <c r="A6" s="190"/>
      <c r="B6" s="190"/>
      <c r="C6" s="190"/>
      <c r="D6" s="19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43" t="s">
        <v>79</v>
      </c>
      <c r="B9" s="41"/>
      <c r="C9" s="41"/>
      <c r="D9" s="41"/>
    </row>
    <row r="10" spans="1:8" s="39" customFormat="1" ht="12.75" x14ac:dyDescent="0.2">
      <c r="A10" s="443"/>
      <c r="B10" s="41"/>
      <c r="C10" s="41"/>
      <c r="D10" s="41"/>
    </row>
    <row r="11" spans="1:8" s="39" customFormat="1" ht="12.75" x14ac:dyDescent="0.2">
      <c r="A11" s="432">
        <v>7000</v>
      </c>
      <c r="B11" s="431" t="s">
        <v>517</v>
      </c>
      <c r="C11" s="41"/>
      <c r="D11" s="41"/>
    </row>
    <row r="12" spans="1:8" s="39" customFormat="1" ht="12.75" x14ac:dyDescent="0.2">
      <c r="A12" s="432"/>
      <c r="B12" s="431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37">
        <v>7100</v>
      </c>
      <c r="B14" s="442" t="s">
        <v>516</v>
      </c>
      <c r="C14" s="439"/>
      <c r="D14" s="439"/>
      <c r="E14" s="434"/>
    </row>
    <row r="15" spans="1:8" s="39" customFormat="1" x14ac:dyDescent="0.2">
      <c r="A15" s="423">
        <v>7110</v>
      </c>
      <c r="B15" s="440" t="s">
        <v>515</v>
      </c>
      <c r="C15" s="439"/>
      <c r="D15" s="439"/>
      <c r="E15" s="434"/>
    </row>
    <row r="16" spans="1:8" s="39" customFormat="1" x14ac:dyDescent="0.2">
      <c r="A16" s="423">
        <v>7120</v>
      </c>
      <c r="B16" s="440" t="s">
        <v>514</v>
      </c>
      <c r="C16" s="439"/>
      <c r="D16" s="439"/>
      <c r="E16" s="434"/>
    </row>
    <row r="17" spans="1:5" s="39" customFormat="1" x14ac:dyDescent="0.2">
      <c r="A17" s="423">
        <v>7130</v>
      </c>
      <c r="B17" s="440" t="s">
        <v>513</v>
      </c>
      <c r="C17" s="439"/>
      <c r="D17" s="439"/>
      <c r="E17" s="434"/>
    </row>
    <row r="18" spans="1:5" s="39" customFormat="1" ht="22.5" x14ac:dyDescent="0.2">
      <c r="A18" s="423">
        <v>7140</v>
      </c>
      <c r="B18" s="440" t="s">
        <v>512</v>
      </c>
      <c r="C18" s="439"/>
      <c r="D18" s="439"/>
      <c r="E18" s="434"/>
    </row>
    <row r="19" spans="1:5" s="39" customFormat="1" ht="22.5" x14ac:dyDescent="0.2">
      <c r="A19" s="423">
        <v>7150</v>
      </c>
      <c r="B19" s="440" t="s">
        <v>511</v>
      </c>
      <c r="C19" s="439"/>
      <c r="D19" s="439"/>
      <c r="E19" s="434"/>
    </row>
    <row r="20" spans="1:5" s="39" customFormat="1" x14ac:dyDescent="0.2">
      <c r="A20" s="423">
        <v>7160</v>
      </c>
      <c r="B20" s="440" t="s">
        <v>510</v>
      </c>
      <c r="C20" s="439"/>
      <c r="D20" s="439"/>
      <c r="E20" s="434"/>
    </row>
    <row r="21" spans="1:5" s="39" customFormat="1" x14ac:dyDescent="0.2">
      <c r="A21" s="437">
        <v>7200</v>
      </c>
      <c r="B21" s="442" t="s">
        <v>509</v>
      </c>
      <c r="C21" s="439"/>
      <c r="D21" s="439"/>
      <c r="E21" s="434"/>
    </row>
    <row r="22" spans="1:5" s="39" customFormat="1" ht="22.5" x14ac:dyDescent="0.2">
      <c r="A22" s="423">
        <v>7210</v>
      </c>
      <c r="B22" s="440" t="s">
        <v>508</v>
      </c>
      <c r="C22" s="439"/>
      <c r="D22" s="439"/>
      <c r="E22" s="434"/>
    </row>
    <row r="23" spans="1:5" s="39" customFormat="1" ht="22.5" x14ac:dyDescent="0.2">
      <c r="A23" s="423">
        <v>7220</v>
      </c>
      <c r="B23" s="440" t="s">
        <v>507</v>
      </c>
      <c r="C23" s="439"/>
      <c r="D23" s="439"/>
      <c r="E23" s="434"/>
    </row>
    <row r="24" spans="1:5" s="39" customFormat="1" ht="12.95" customHeight="1" x14ac:dyDescent="0.2">
      <c r="A24" s="423">
        <v>7230</v>
      </c>
      <c r="B24" s="438" t="s">
        <v>506</v>
      </c>
      <c r="C24" s="434"/>
      <c r="D24" s="434"/>
      <c r="E24" s="434"/>
    </row>
    <row r="25" spans="1:5" s="39" customFormat="1" ht="22.5" x14ac:dyDescent="0.2">
      <c r="A25" s="423">
        <v>7240</v>
      </c>
      <c r="B25" s="438" t="s">
        <v>505</v>
      </c>
      <c r="C25" s="434"/>
      <c r="D25" s="434"/>
      <c r="E25" s="434"/>
    </row>
    <row r="26" spans="1:5" s="39" customFormat="1" ht="22.5" x14ac:dyDescent="0.2">
      <c r="A26" s="423">
        <v>7250</v>
      </c>
      <c r="B26" s="438" t="s">
        <v>504</v>
      </c>
      <c r="C26" s="434"/>
      <c r="D26" s="434"/>
      <c r="E26" s="434"/>
    </row>
    <row r="27" spans="1:5" s="39" customFormat="1" ht="22.5" x14ac:dyDescent="0.2">
      <c r="A27" s="423">
        <v>7260</v>
      </c>
      <c r="B27" s="438" t="s">
        <v>503</v>
      </c>
      <c r="C27" s="434"/>
      <c r="D27" s="434"/>
      <c r="E27" s="434"/>
    </row>
    <row r="28" spans="1:5" s="39" customFormat="1" x14ac:dyDescent="0.2">
      <c r="A28" s="437">
        <v>7300</v>
      </c>
      <c r="B28" s="441" t="s">
        <v>502</v>
      </c>
      <c r="C28" s="434"/>
      <c r="D28" s="434"/>
      <c r="E28" s="434"/>
    </row>
    <row r="29" spans="1:5" s="39" customFormat="1" x14ac:dyDescent="0.2">
      <c r="A29" s="423">
        <v>7310</v>
      </c>
      <c r="B29" s="438" t="s">
        <v>501</v>
      </c>
      <c r="C29" s="434"/>
      <c r="D29" s="434"/>
      <c r="E29" s="434"/>
    </row>
    <row r="30" spans="1:5" s="39" customFormat="1" x14ac:dyDescent="0.2">
      <c r="A30" s="423">
        <v>7320</v>
      </c>
      <c r="B30" s="438" t="s">
        <v>500</v>
      </c>
      <c r="C30" s="434"/>
      <c r="D30" s="434"/>
      <c r="E30" s="434"/>
    </row>
    <row r="31" spans="1:5" s="39" customFormat="1" x14ac:dyDescent="0.2">
      <c r="A31" s="423">
        <v>7330</v>
      </c>
      <c r="B31" s="438" t="s">
        <v>499</v>
      </c>
      <c r="C31" s="434"/>
      <c r="D31" s="434"/>
      <c r="E31" s="434"/>
    </row>
    <row r="32" spans="1:5" s="39" customFormat="1" x14ac:dyDescent="0.2">
      <c r="A32" s="423">
        <v>7340</v>
      </c>
      <c r="B32" s="438" t="s">
        <v>498</v>
      </c>
      <c r="C32" s="434"/>
      <c r="D32" s="434"/>
      <c r="E32" s="434"/>
    </row>
    <row r="33" spans="1:5" s="39" customFormat="1" x14ac:dyDescent="0.2">
      <c r="A33" s="423">
        <v>7350</v>
      </c>
      <c r="B33" s="438" t="s">
        <v>497</v>
      </c>
      <c r="C33" s="434"/>
      <c r="D33" s="434"/>
      <c r="E33" s="434"/>
    </row>
    <row r="34" spans="1:5" s="39" customFormat="1" x14ac:dyDescent="0.2">
      <c r="A34" s="423">
        <v>7360</v>
      </c>
      <c r="B34" s="438" t="s">
        <v>496</v>
      </c>
      <c r="C34" s="434"/>
      <c r="D34" s="434"/>
      <c r="E34" s="434"/>
    </row>
    <row r="35" spans="1:5" s="39" customFormat="1" x14ac:dyDescent="0.2">
      <c r="A35" s="437">
        <v>7400</v>
      </c>
      <c r="B35" s="441" t="s">
        <v>495</v>
      </c>
      <c r="C35" s="434"/>
      <c r="D35" s="434"/>
      <c r="E35" s="434"/>
    </row>
    <row r="36" spans="1:5" s="39" customFormat="1" x14ac:dyDescent="0.2">
      <c r="A36" s="423">
        <v>7410</v>
      </c>
      <c r="B36" s="438" t="s">
        <v>494</v>
      </c>
      <c r="C36" s="434"/>
      <c r="D36" s="434"/>
      <c r="E36" s="434"/>
    </row>
    <row r="37" spans="1:5" s="39" customFormat="1" x14ac:dyDescent="0.2">
      <c r="A37" s="423">
        <v>7420</v>
      </c>
      <c r="B37" s="438" t="s">
        <v>493</v>
      </c>
      <c r="C37" s="434"/>
      <c r="D37" s="434"/>
      <c r="E37" s="434"/>
    </row>
    <row r="38" spans="1:5" s="39" customFormat="1" ht="22.5" x14ac:dyDescent="0.2">
      <c r="A38" s="437">
        <v>7500</v>
      </c>
      <c r="B38" s="441" t="s">
        <v>492</v>
      </c>
      <c r="C38" s="434"/>
      <c r="D38" s="434"/>
      <c r="E38" s="434"/>
    </row>
    <row r="39" spans="1:5" s="39" customFormat="1" ht="22.5" x14ac:dyDescent="0.2">
      <c r="A39" s="423">
        <v>7510</v>
      </c>
      <c r="B39" s="438" t="s">
        <v>491</v>
      </c>
      <c r="C39" s="434"/>
      <c r="D39" s="434"/>
      <c r="E39" s="434"/>
    </row>
    <row r="40" spans="1:5" s="39" customFormat="1" ht="22.5" x14ac:dyDescent="0.2">
      <c r="A40" s="423">
        <v>7520</v>
      </c>
      <c r="B40" s="438" t="s">
        <v>490</v>
      </c>
      <c r="C40" s="434"/>
      <c r="D40" s="434"/>
      <c r="E40" s="434"/>
    </row>
    <row r="41" spans="1:5" s="39" customFormat="1" x14ac:dyDescent="0.2">
      <c r="A41" s="437">
        <v>7600</v>
      </c>
      <c r="B41" s="441" t="s">
        <v>489</v>
      </c>
      <c r="C41" s="434"/>
      <c r="D41" s="434"/>
      <c r="E41" s="434"/>
    </row>
    <row r="42" spans="1:5" s="39" customFormat="1" x14ac:dyDescent="0.2">
      <c r="A42" s="423">
        <v>7610</v>
      </c>
      <c r="B42" s="440" t="s">
        <v>488</v>
      </c>
      <c r="C42" s="439"/>
      <c r="D42" s="439"/>
      <c r="E42" s="434"/>
    </row>
    <row r="43" spans="1:5" s="39" customFormat="1" x14ac:dyDescent="0.2">
      <c r="A43" s="423">
        <v>7620</v>
      </c>
      <c r="B43" s="440" t="s">
        <v>487</v>
      </c>
      <c r="C43" s="439"/>
      <c r="D43" s="439"/>
      <c r="E43" s="434"/>
    </row>
    <row r="44" spans="1:5" s="39" customFormat="1" x14ac:dyDescent="0.2">
      <c r="A44" s="423">
        <v>7630</v>
      </c>
      <c r="B44" s="440" t="s">
        <v>486</v>
      </c>
      <c r="C44" s="439"/>
      <c r="D44" s="439"/>
      <c r="E44" s="434"/>
    </row>
    <row r="45" spans="1:5" s="39" customFormat="1" x14ac:dyDescent="0.2">
      <c r="A45" s="423">
        <v>7640</v>
      </c>
      <c r="B45" s="438" t="s">
        <v>485</v>
      </c>
      <c r="C45" s="434"/>
      <c r="D45" s="434"/>
      <c r="E45" s="434"/>
    </row>
    <row r="46" spans="1:5" s="39" customFormat="1" x14ac:dyDescent="0.2">
      <c r="A46" s="423"/>
      <c r="B46" s="438"/>
      <c r="C46" s="434"/>
      <c r="D46" s="434"/>
      <c r="E46" s="434"/>
    </row>
    <row r="47" spans="1:5" s="39" customFormat="1" x14ac:dyDescent="0.2">
      <c r="A47" s="437" t="s">
        <v>484</v>
      </c>
      <c r="B47" s="436" t="s">
        <v>483</v>
      </c>
      <c r="C47" s="434"/>
      <c r="D47" s="434"/>
      <c r="E47" s="434"/>
    </row>
    <row r="48" spans="1:5" s="39" customFormat="1" x14ac:dyDescent="0.2">
      <c r="A48" s="423" t="s">
        <v>482</v>
      </c>
      <c r="B48" s="435" t="s">
        <v>481</v>
      </c>
      <c r="C48" s="434"/>
      <c r="D48" s="434"/>
      <c r="E48" s="434"/>
    </row>
    <row r="49" spans="1:8" s="39" customFormat="1" x14ac:dyDescent="0.2">
      <c r="A49" s="423" t="s">
        <v>480</v>
      </c>
      <c r="B49" s="435" t="s">
        <v>479</v>
      </c>
      <c r="C49" s="434"/>
      <c r="D49" s="434"/>
      <c r="E49" s="434"/>
    </row>
    <row r="50" spans="1:8" s="39" customFormat="1" x14ac:dyDescent="0.2">
      <c r="A50" s="423" t="s">
        <v>478</v>
      </c>
      <c r="B50" s="435" t="s">
        <v>477</v>
      </c>
      <c r="C50" s="434"/>
      <c r="D50" s="434"/>
      <c r="E50" s="434"/>
    </row>
    <row r="51" spans="1:8" s="39" customFormat="1" x14ac:dyDescent="0.2">
      <c r="A51" s="423" t="s">
        <v>476</v>
      </c>
      <c r="B51" s="435" t="s">
        <v>475</v>
      </c>
      <c r="C51" s="434"/>
      <c r="D51" s="434"/>
      <c r="E51" s="434"/>
    </row>
    <row r="52" spans="1:8" s="39" customFormat="1" x14ac:dyDescent="0.2">
      <c r="A52" s="423" t="s">
        <v>474</v>
      </c>
      <c r="B52" s="435" t="s">
        <v>473</v>
      </c>
      <c r="C52" s="434"/>
      <c r="D52" s="434"/>
      <c r="E52" s="434"/>
    </row>
    <row r="53" spans="1:8" s="39" customFormat="1" x14ac:dyDescent="0.2">
      <c r="A53" s="423" t="s">
        <v>472</v>
      </c>
      <c r="B53" s="435" t="s">
        <v>471</v>
      </c>
      <c r="C53" s="434"/>
      <c r="D53" s="434"/>
      <c r="E53" s="434"/>
    </row>
    <row r="54" spans="1:8" s="39" customFormat="1" ht="28.5" customHeight="1" x14ac:dyDescent="0.2">
      <c r="A54" s="487" t="s">
        <v>470</v>
      </c>
      <c r="B54" s="487"/>
      <c r="C54" s="487"/>
      <c r="D54" s="487"/>
      <c r="E54" s="487"/>
    </row>
    <row r="55" spans="1:8" s="39" customFormat="1" x14ac:dyDescent="0.2">
      <c r="A55" s="41"/>
      <c r="B55" s="58"/>
    </row>
    <row r="56" spans="1:8" s="39" customFormat="1" ht="12.75" x14ac:dyDescent="0.2">
      <c r="A56" s="433" t="s">
        <v>469</v>
      </c>
      <c r="B56" s="58"/>
    </row>
    <row r="57" spans="1:8" s="39" customFormat="1" ht="12.75" x14ac:dyDescent="0.2">
      <c r="A57" s="433"/>
    </row>
    <row r="58" spans="1:8" s="39" customFormat="1" ht="12.75" x14ac:dyDescent="0.2">
      <c r="A58" s="432">
        <v>8000</v>
      </c>
      <c r="B58" s="431" t="s">
        <v>468</v>
      </c>
    </row>
    <row r="59" spans="1:8" s="39" customFormat="1" x14ac:dyDescent="0.2">
      <c r="B59" s="475" t="s">
        <v>93</v>
      </c>
      <c r="C59" s="475"/>
      <c r="D59" s="475"/>
      <c r="E59" s="475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30">
        <v>8100</v>
      </c>
      <c r="B61" s="427" t="s">
        <v>467</v>
      </c>
      <c r="C61" s="48"/>
      <c r="D61" s="45"/>
      <c r="E61" s="45"/>
      <c r="H61" s="43"/>
    </row>
    <row r="62" spans="1:8" s="39" customFormat="1" x14ac:dyDescent="0.2">
      <c r="A62" s="429">
        <v>8110</v>
      </c>
      <c r="B62" s="47" t="s">
        <v>466</v>
      </c>
      <c r="C62" s="48">
        <v>133371626</v>
      </c>
      <c r="D62" s="45"/>
      <c r="E62" s="45"/>
      <c r="F62" s="43"/>
      <c r="H62" s="43"/>
    </row>
    <row r="63" spans="1:8" s="39" customFormat="1" x14ac:dyDescent="0.2">
      <c r="A63" s="429">
        <v>8120</v>
      </c>
      <c r="B63" s="47" t="s">
        <v>465</v>
      </c>
      <c r="C63" s="48">
        <v>0</v>
      </c>
      <c r="D63" s="45"/>
      <c r="E63" s="45"/>
      <c r="F63" s="43"/>
      <c r="H63" s="43"/>
    </row>
    <row r="64" spans="1:8" s="39" customFormat="1" x14ac:dyDescent="0.2">
      <c r="A64" s="426">
        <v>8130</v>
      </c>
      <c r="B64" s="47" t="s">
        <v>464</v>
      </c>
      <c r="C64" s="48">
        <v>0</v>
      </c>
      <c r="D64" s="45"/>
      <c r="E64" s="45"/>
      <c r="F64" s="43"/>
      <c r="H64" s="43"/>
    </row>
    <row r="65" spans="1:8" s="39" customFormat="1" x14ac:dyDescent="0.2">
      <c r="A65" s="426">
        <v>8140</v>
      </c>
      <c r="B65" s="47" t="s">
        <v>463</v>
      </c>
      <c r="C65" s="48">
        <v>0</v>
      </c>
      <c r="D65" s="45"/>
      <c r="E65" s="45"/>
      <c r="F65" s="43"/>
      <c r="H65" s="43"/>
    </row>
    <row r="66" spans="1:8" s="39" customFormat="1" x14ac:dyDescent="0.2">
      <c r="A66" s="426">
        <v>8150</v>
      </c>
      <c r="B66" s="47" t="s">
        <v>462</v>
      </c>
      <c r="C66" s="48">
        <v>133371626</v>
      </c>
      <c r="D66" s="45"/>
      <c r="E66" s="45"/>
      <c r="F66" s="43"/>
      <c r="H66" s="43"/>
    </row>
    <row r="67" spans="1:8" s="39" customFormat="1" x14ac:dyDescent="0.2">
      <c r="A67" s="428">
        <v>8200</v>
      </c>
      <c r="B67" s="427" t="s">
        <v>461</v>
      </c>
      <c r="C67" s="48"/>
      <c r="D67" s="45"/>
      <c r="E67" s="45"/>
      <c r="F67" s="43"/>
      <c r="G67" s="43"/>
      <c r="H67" s="43"/>
    </row>
    <row r="68" spans="1:8" s="39" customFormat="1" x14ac:dyDescent="0.2">
      <c r="A68" s="426">
        <v>8210</v>
      </c>
      <c r="B68" s="47" t="s">
        <v>460</v>
      </c>
      <c r="C68" s="48">
        <v>133371626</v>
      </c>
      <c r="D68" s="45"/>
      <c r="E68" s="45"/>
      <c r="F68" s="43"/>
      <c r="G68" s="43"/>
      <c r="H68" s="43"/>
    </row>
    <row r="69" spans="1:8" s="39" customFormat="1" x14ac:dyDescent="0.2">
      <c r="A69" s="426">
        <v>8220</v>
      </c>
      <c r="B69" s="47" t="s">
        <v>459</v>
      </c>
      <c r="C69" s="483">
        <v>61664891.969999999</v>
      </c>
      <c r="D69" s="45"/>
      <c r="E69" s="45"/>
      <c r="F69" s="484"/>
      <c r="G69" s="43"/>
      <c r="H69" s="43"/>
    </row>
    <row r="70" spans="1:8" s="39" customFormat="1" x14ac:dyDescent="0.2">
      <c r="A70" s="426">
        <v>8230</v>
      </c>
      <c r="B70" s="47" t="s">
        <v>458</v>
      </c>
      <c r="C70" s="483">
        <v>108358132.97</v>
      </c>
      <c r="D70" s="45"/>
      <c r="E70" s="45"/>
      <c r="F70" s="43"/>
      <c r="G70" s="43"/>
      <c r="H70" s="43"/>
    </row>
    <row r="71" spans="1:8" s="39" customFormat="1" x14ac:dyDescent="0.2">
      <c r="A71" s="426">
        <v>8240</v>
      </c>
      <c r="B71" s="47" t="s">
        <v>457</v>
      </c>
      <c r="C71" s="48">
        <v>0</v>
      </c>
      <c r="D71" s="45"/>
      <c r="E71" s="45"/>
      <c r="F71" s="43"/>
      <c r="G71" s="43"/>
      <c r="H71" s="43"/>
    </row>
    <row r="72" spans="1:8" s="39" customFormat="1" x14ac:dyDescent="0.2">
      <c r="A72" s="425">
        <v>8250</v>
      </c>
      <c r="B72" s="49" t="s">
        <v>456</v>
      </c>
      <c r="C72" s="485">
        <v>4925275.18</v>
      </c>
      <c r="D72" s="44"/>
      <c r="E72" s="44"/>
      <c r="F72" s="484"/>
      <c r="G72" s="43"/>
      <c r="H72" s="43"/>
    </row>
    <row r="73" spans="1:8" s="39" customFormat="1" x14ac:dyDescent="0.2">
      <c r="A73" s="424">
        <v>8260</v>
      </c>
      <c r="B73" s="51" t="s">
        <v>455</v>
      </c>
      <c r="C73" s="486">
        <v>180064867</v>
      </c>
      <c r="D73" s="45"/>
      <c r="E73" s="45"/>
      <c r="F73" s="43"/>
      <c r="G73" s="43"/>
      <c r="H73" s="43"/>
    </row>
    <row r="74" spans="1:8" s="39" customFormat="1" x14ac:dyDescent="0.2">
      <c r="A74" s="423">
        <v>8270</v>
      </c>
      <c r="B74" s="422" t="s">
        <v>454</v>
      </c>
      <c r="C74" s="486">
        <v>175139591.81999999</v>
      </c>
      <c r="D74" s="421"/>
      <c r="E74" s="421"/>
      <c r="F74" s="43"/>
      <c r="G74" s="43"/>
      <c r="H74" s="43"/>
    </row>
    <row r="75" spans="1:8" ht="12" x14ac:dyDescent="0.2">
      <c r="A75" s="420" t="s">
        <v>453</v>
      </c>
    </row>
    <row r="80" spans="1:8" ht="56.25" x14ac:dyDescent="0.2">
      <c r="B80" s="191" t="s">
        <v>1210</v>
      </c>
      <c r="C80" s="191" t="s">
        <v>1211</v>
      </c>
    </row>
  </sheetData>
  <mergeCells count="3">
    <mergeCell ref="B59:E59"/>
    <mergeCell ref="A5:F5"/>
    <mergeCell ref="A54:E54"/>
  </mergeCells>
  <printOptions horizontalCentered="1"/>
  <pageMargins left="0.25" right="0.25" top="0.75" bottom="0.75" header="0.3" footer="0.3"/>
  <pageSetup scale="6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opLeftCell="A13" zoomScaleNormal="100" zoomScaleSheetLayoutView="100" workbookViewId="0">
      <selection activeCell="C41" sqref="C41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476" t="s">
        <v>77</v>
      </c>
      <c r="B5" s="476"/>
      <c r="C5" s="476"/>
      <c r="D5" s="476"/>
      <c r="E5" s="476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477" t="s">
        <v>81</v>
      </c>
      <c r="C10" s="477"/>
      <c r="D10" s="477"/>
      <c r="E10" s="477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477" t="s">
        <v>85</v>
      </c>
      <c r="C12" s="477"/>
      <c r="D12" s="477"/>
      <c r="E12" s="477"/>
    </row>
    <row r="13" spans="1:8" s="39" customFormat="1" ht="26.1" customHeight="1" x14ac:dyDescent="0.2">
      <c r="A13" s="57" t="s">
        <v>86</v>
      </c>
      <c r="B13" s="477" t="s">
        <v>87</v>
      </c>
      <c r="C13" s="477"/>
      <c r="D13" s="477"/>
      <c r="E13" s="477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475" t="s">
        <v>93</v>
      </c>
      <c r="C22" s="475"/>
      <c r="D22" s="475"/>
      <c r="E22" s="475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view="pageBreakPreview" zoomScaleNormal="100" zoomScaleSheetLayoutView="100" workbookViewId="0">
      <selection activeCell="A18" sqref="A18:XFD20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4" width="10.85546875" style="7" bestFit="1" customWidth="1"/>
    <col min="5" max="6" width="8.85546875" style="7" bestFit="1" customWidth="1"/>
    <col min="7" max="7" width="8.5703125" style="7" bestFit="1" customWidth="1"/>
    <col min="8" max="8" width="15.5703125" style="89" bestFit="1" customWidth="1"/>
    <col min="9" max="9" width="18.7109375" style="89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6" t="s">
        <v>285</v>
      </c>
      <c r="B5" s="229"/>
      <c r="E5" s="265"/>
      <c r="F5" s="265"/>
      <c r="I5" s="267" t="s">
        <v>268</v>
      </c>
    </row>
    <row r="6" spans="1:10" x14ac:dyDescent="0.2">
      <c r="A6" s="266"/>
      <c r="B6" s="266"/>
      <c r="C6" s="265"/>
      <c r="D6" s="265"/>
      <c r="E6" s="265"/>
      <c r="F6" s="265"/>
    </row>
    <row r="7" spans="1:10" ht="15" customHeight="1" x14ac:dyDescent="0.2">
      <c r="A7" s="227" t="s">
        <v>45</v>
      </c>
      <c r="B7" s="226" t="s">
        <v>46</v>
      </c>
      <c r="C7" s="264" t="s">
        <v>267</v>
      </c>
      <c r="D7" s="264" t="s">
        <v>266</v>
      </c>
      <c r="E7" s="264" t="s">
        <v>265</v>
      </c>
      <c r="F7" s="264" t="s">
        <v>264</v>
      </c>
      <c r="G7" s="263" t="s">
        <v>263</v>
      </c>
      <c r="H7" s="226" t="s">
        <v>262</v>
      </c>
      <c r="I7" s="226" t="s">
        <v>261</v>
      </c>
    </row>
    <row r="8" spans="1:10" x14ac:dyDescent="0.2">
      <c r="A8" s="236" t="s">
        <v>728</v>
      </c>
      <c r="B8" s="273" t="s">
        <v>729</v>
      </c>
      <c r="C8" s="221">
        <v>1020261.42</v>
      </c>
      <c r="D8" s="271">
        <v>1020261.42</v>
      </c>
      <c r="E8" s="271"/>
      <c r="F8" s="271"/>
      <c r="G8" s="270"/>
      <c r="H8" s="261"/>
      <c r="I8" s="269"/>
    </row>
    <row r="9" spans="1:10" x14ac:dyDescent="0.2">
      <c r="A9" s="236" t="s">
        <v>730</v>
      </c>
      <c r="B9" s="273" t="s">
        <v>731</v>
      </c>
      <c r="C9" s="221">
        <v>1318.79</v>
      </c>
      <c r="D9" s="271">
        <v>1318.79</v>
      </c>
      <c r="E9" s="271"/>
      <c r="F9" s="271"/>
      <c r="G9" s="270"/>
      <c r="H9" s="261"/>
      <c r="I9" s="269"/>
    </row>
    <row r="10" spans="1:10" x14ac:dyDescent="0.2">
      <c r="A10" s="236" t="s">
        <v>732</v>
      </c>
      <c r="B10" s="273" t="s">
        <v>733</v>
      </c>
      <c r="C10" s="272">
        <v>46431.85</v>
      </c>
      <c r="D10" s="271">
        <v>46431.85</v>
      </c>
      <c r="E10" s="271"/>
      <c r="F10" s="271"/>
      <c r="G10" s="270"/>
      <c r="H10" s="261"/>
      <c r="I10" s="269"/>
    </row>
    <row r="11" spans="1:10" x14ac:dyDescent="0.2">
      <c r="A11" s="250"/>
      <c r="B11" s="250" t="s">
        <v>284</v>
      </c>
      <c r="C11" s="249">
        <f>SUM(C8:C10)</f>
        <v>1068012.06</v>
      </c>
      <c r="D11" s="249">
        <f>SUM(D8:D10)</f>
        <v>1068012.06</v>
      </c>
      <c r="E11" s="249">
        <f>SUM(E8:E10)</f>
        <v>0</v>
      </c>
      <c r="F11" s="249">
        <f>SUM(F8:F10)</f>
        <v>0</v>
      </c>
      <c r="G11" s="249">
        <f>SUM(G8:G10)</f>
        <v>0</v>
      </c>
      <c r="H11" s="243"/>
      <c r="I11" s="243"/>
    </row>
    <row r="12" spans="1:10" x14ac:dyDescent="0.2">
      <c r="A12" s="60"/>
      <c r="B12" s="60"/>
      <c r="C12" s="230"/>
      <c r="D12" s="230"/>
      <c r="E12" s="230"/>
      <c r="F12" s="230"/>
      <c r="G12" s="230"/>
      <c r="H12" s="60"/>
      <c r="I12" s="60"/>
    </row>
    <row r="13" spans="1:10" x14ac:dyDescent="0.2">
      <c r="A13" s="60"/>
      <c r="B13" s="60"/>
      <c r="C13" s="230"/>
      <c r="D13" s="230"/>
      <c r="E13" s="230"/>
      <c r="F13" s="230"/>
      <c r="G13" s="230"/>
      <c r="H13" s="60"/>
      <c r="I13" s="60"/>
    </row>
    <row r="14" spans="1:10" ht="11.25" customHeight="1" x14ac:dyDescent="0.2">
      <c r="A14" s="216" t="s">
        <v>283</v>
      </c>
      <c r="B14" s="229"/>
      <c r="E14" s="265"/>
      <c r="F14" s="265"/>
      <c r="I14" s="267" t="s">
        <v>268</v>
      </c>
    </row>
    <row r="15" spans="1:10" x14ac:dyDescent="0.2">
      <c r="A15" s="266"/>
      <c r="B15" s="266"/>
      <c r="C15" s="265"/>
      <c r="D15" s="265"/>
      <c r="E15" s="265"/>
      <c r="F15" s="265"/>
    </row>
    <row r="16" spans="1:10" ht="15" customHeight="1" x14ac:dyDescent="0.2">
      <c r="A16" s="227" t="s">
        <v>45</v>
      </c>
      <c r="B16" s="226" t="s">
        <v>46</v>
      </c>
      <c r="C16" s="264" t="s">
        <v>267</v>
      </c>
      <c r="D16" s="264" t="s">
        <v>266</v>
      </c>
      <c r="E16" s="264" t="s">
        <v>265</v>
      </c>
      <c r="F16" s="264" t="s">
        <v>264</v>
      </c>
      <c r="G16" s="263" t="s">
        <v>263</v>
      </c>
      <c r="H16" s="226" t="s">
        <v>262</v>
      </c>
      <c r="I16" s="226" t="s">
        <v>261</v>
      </c>
    </row>
    <row r="17" spans="1:9" x14ac:dyDescent="0.2">
      <c r="A17" s="222" t="s">
        <v>734</v>
      </c>
      <c r="B17" s="222" t="s">
        <v>735</v>
      </c>
      <c r="C17" s="221">
        <v>79460</v>
      </c>
      <c r="D17" s="262">
        <v>79460</v>
      </c>
      <c r="E17" s="262"/>
      <c r="F17" s="262"/>
      <c r="G17" s="262"/>
      <c r="H17" s="261"/>
      <c r="I17" s="261"/>
    </row>
    <row r="18" spans="1:9" x14ac:dyDescent="0.2">
      <c r="A18" s="62"/>
      <c r="B18" s="62" t="s">
        <v>282</v>
      </c>
      <c r="C18" s="243">
        <f>SUM(C17:C17)</f>
        <v>79460</v>
      </c>
      <c r="D18" s="243">
        <f>SUM(D17:D17)</f>
        <v>79460</v>
      </c>
      <c r="E18" s="243">
        <f>SUM(E17:E17)</f>
        <v>0</v>
      </c>
      <c r="F18" s="243">
        <f>SUM(F17:F17)</f>
        <v>0</v>
      </c>
      <c r="G18" s="243">
        <f>SUM(G17:G17)</f>
        <v>0</v>
      </c>
      <c r="H18" s="243"/>
      <c r="I18" s="243"/>
    </row>
    <row r="21" spans="1:9" x14ac:dyDescent="0.2">
      <c r="A21" s="216" t="s">
        <v>281</v>
      </c>
      <c r="B21" s="229"/>
      <c r="E21" s="265"/>
      <c r="F21" s="265"/>
      <c r="I21" s="267" t="s">
        <v>268</v>
      </c>
    </row>
    <row r="22" spans="1:9" x14ac:dyDescent="0.2">
      <c r="A22" s="266"/>
      <c r="B22" s="266"/>
      <c r="C22" s="265"/>
      <c r="D22" s="265"/>
      <c r="E22" s="265"/>
      <c r="F22" s="265"/>
    </row>
    <row r="23" spans="1:9" x14ac:dyDescent="0.2">
      <c r="A23" s="227" t="s">
        <v>45</v>
      </c>
      <c r="B23" s="226" t="s">
        <v>46</v>
      </c>
      <c r="C23" s="264" t="s">
        <v>267</v>
      </c>
      <c r="D23" s="264" t="s">
        <v>266</v>
      </c>
      <c r="E23" s="264" t="s">
        <v>265</v>
      </c>
      <c r="F23" s="264" t="s">
        <v>264</v>
      </c>
      <c r="G23" s="263" t="s">
        <v>263</v>
      </c>
      <c r="H23" s="226" t="s">
        <v>262</v>
      </c>
      <c r="I23" s="226" t="s">
        <v>261</v>
      </c>
    </row>
    <row r="24" spans="1:9" x14ac:dyDescent="0.2">
      <c r="A24" s="222" t="s">
        <v>519</v>
      </c>
      <c r="B24" s="222" t="s">
        <v>519</v>
      </c>
      <c r="C24" s="221"/>
      <c r="D24" s="262"/>
      <c r="E24" s="262"/>
      <c r="F24" s="262"/>
      <c r="G24" s="262"/>
      <c r="H24" s="261"/>
      <c r="I24" s="261"/>
    </row>
    <row r="25" spans="1:9" x14ac:dyDescent="0.2">
      <c r="A25" s="62"/>
      <c r="B25" s="62" t="s">
        <v>280</v>
      </c>
      <c r="C25" s="243">
        <f>SUM(C24:C24)</f>
        <v>0</v>
      </c>
      <c r="D25" s="243">
        <f>SUM(D24:D24)</f>
        <v>0</v>
      </c>
      <c r="E25" s="243">
        <f>SUM(E24:E24)</f>
        <v>0</v>
      </c>
      <c r="F25" s="243">
        <f>SUM(F24:F24)</f>
        <v>0</v>
      </c>
      <c r="G25" s="243">
        <f>SUM(G24:G24)</f>
        <v>0</v>
      </c>
      <c r="H25" s="243"/>
      <c r="I25" s="243"/>
    </row>
    <row r="28" spans="1:9" x14ac:dyDescent="0.2">
      <c r="A28" s="216" t="s">
        <v>279</v>
      </c>
      <c r="B28" s="229"/>
      <c r="E28" s="265"/>
      <c r="F28" s="265"/>
      <c r="I28" s="267" t="s">
        <v>268</v>
      </c>
    </row>
    <row r="29" spans="1:9" x14ac:dyDescent="0.2">
      <c r="A29" s="266"/>
      <c r="B29" s="266"/>
      <c r="C29" s="265"/>
      <c r="D29" s="265"/>
      <c r="E29" s="265"/>
      <c r="F29" s="265"/>
    </row>
    <row r="30" spans="1:9" x14ac:dyDescent="0.2">
      <c r="A30" s="227" t="s">
        <v>45</v>
      </c>
      <c r="B30" s="226" t="s">
        <v>46</v>
      </c>
      <c r="C30" s="264" t="s">
        <v>267</v>
      </c>
      <c r="D30" s="264" t="s">
        <v>266</v>
      </c>
      <c r="E30" s="264" t="s">
        <v>265</v>
      </c>
      <c r="F30" s="264" t="s">
        <v>264</v>
      </c>
      <c r="G30" s="263" t="s">
        <v>263</v>
      </c>
      <c r="H30" s="226" t="s">
        <v>262</v>
      </c>
      <c r="I30" s="226" t="s">
        <v>261</v>
      </c>
    </row>
    <row r="31" spans="1:9" x14ac:dyDescent="0.2">
      <c r="A31" s="222" t="s">
        <v>736</v>
      </c>
      <c r="B31" s="222" t="s">
        <v>737</v>
      </c>
      <c r="C31" s="221">
        <v>14014766.640000001</v>
      </c>
      <c r="D31" s="262">
        <v>14014766.640000001</v>
      </c>
      <c r="E31" s="262"/>
      <c r="F31" s="262"/>
      <c r="G31" s="262"/>
      <c r="H31" s="261"/>
      <c r="I31" s="261"/>
    </row>
    <row r="32" spans="1:9" x14ac:dyDescent="0.2">
      <c r="A32" s="222"/>
      <c r="B32" s="222"/>
      <c r="C32" s="221"/>
      <c r="D32" s="262"/>
      <c r="E32" s="262"/>
      <c r="F32" s="262"/>
      <c r="G32" s="262"/>
      <c r="H32" s="261"/>
      <c r="I32" s="261"/>
    </row>
    <row r="33" spans="1:9" x14ac:dyDescent="0.2">
      <c r="A33" s="222"/>
      <c r="B33" s="222"/>
      <c r="C33" s="221"/>
      <c r="D33" s="262"/>
      <c r="E33" s="262"/>
      <c r="F33" s="262"/>
      <c r="G33" s="262"/>
      <c r="H33" s="261"/>
      <c r="I33" s="261"/>
    </row>
    <row r="34" spans="1:9" x14ac:dyDescent="0.2">
      <c r="A34" s="222"/>
      <c r="B34" s="222"/>
      <c r="C34" s="221"/>
      <c r="D34" s="262"/>
      <c r="E34" s="262"/>
      <c r="F34" s="262"/>
      <c r="G34" s="262"/>
      <c r="H34" s="261"/>
      <c r="I34" s="261"/>
    </row>
    <row r="35" spans="1:9" x14ac:dyDescent="0.2">
      <c r="A35" s="62"/>
      <c r="B35" s="62" t="s">
        <v>278</v>
      </c>
      <c r="C35" s="243">
        <f>SUM(C31:C34)</f>
        <v>14014766.640000001</v>
      </c>
      <c r="D35" s="243">
        <f>SUM(D31:D34)</f>
        <v>14014766.640000001</v>
      </c>
      <c r="E35" s="243">
        <f>SUM(E31:E34)</f>
        <v>0</v>
      </c>
      <c r="F35" s="243">
        <f>SUM(F31:F34)</f>
        <v>0</v>
      </c>
      <c r="G35" s="243">
        <f>SUM(G31:G34)</f>
        <v>0</v>
      </c>
      <c r="H35" s="243"/>
      <c r="I35" s="243"/>
    </row>
    <row r="38" spans="1:9" x14ac:dyDescent="0.2">
      <c r="A38" s="216" t="s">
        <v>277</v>
      </c>
      <c r="B38" s="229"/>
      <c r="C38" s="265"/>
      <c r="D38" s="265"/>
      <c r="E38" s="265"/>
      <c r="F38" s="265"/>
    </row>
    <row r="39" spans="1:9" x14ac:dyDescent="0.2">
      <c r="A39" s="266"/>
      <c r="B39" s="266"/>
      <c r="C39" s="265"/>
      <c r="D39" s="265"/>
      <c r="E39" s="265"/>
      <c r="F39" s="265"/>
    </row>
    <row r="40" spans="1:9" x14ac:dyDescent="0.2">
      <c r="A40" s="227" t="s">
        <v>45</v>
      </c>
      <c r="B40" s="226" t="s">
        <v>46</v>
      </c>
      <c r="C40" s="264" t="s">
        <v>267</v>
      </c>
      <c r="D40" s="264" t="s">
        <v>266</v>
      </c>
      <c r="E40" s="264" t="s">
        <v>265</v>
      </c>
      <c r="F40" s="264" t="s">
        <v>264</v>
      </c>
      <c r="G40" s="263" t="s">
        <v>263</v>
      </c>
      <c r="H40" s="226" t="s">
        <v>262</v>
      </c>
      <c r="I40" s="226" t="s">
        <v>261</v>
      </c>
    </row>
    <row r="41" spans="1:9" x14ac:dyDescent="0.2">
      <c r="A41" s="222" t="s">
        <v>738</v>
      </c>
      <c r="B41" s="222" t="s">
        <v>739</v>
      </c>
      <c r="C41" s="221">
        <v>54041</v>
      </c>
      <c r="D41" s="262">
        <v>54041</v>
      </c>
      <c r="E41" s="262"/>
      <c r="F41" s="262"/>
      <c r="G41" s="262"/>
      <c r="H41" s="261"/>
      <c r="I41" s="261"/>
    </row>
    <row r="42" spans="1:9" x14ac:dyDescent="0.2">
      <c r="A42" s="222" t="s">
        <v>740</v>
      </c>
      <c r="B42" s="222" t="s">
        <v>741</v>
      </c>
      <c r="C42" s="221">
        <v>187688</v>
      </c>
      <c r="D42" s="262">
        <v>187688</v>
      </c>
      <c r="E42" s="262"/>
      <c r="F42" s="262"/>
      <c r="G42" s="262"/>
      <c r="H42" s="261"/>
      <c r="I42" s="261"/>
    </row>
    <row r="43" spans="1:9" x14ac:dyDescent="0.2">
      <c r="A43" s="222" t="s">
        <v>742</v>
      </c>
      <c r="B43" s="222" t="s">
        <v>743</v>
      </c>
      <c r="C43" s="221">
        <v>6561039.9199999999</v>
      </c>
      <c r="D43" s="262">
        <v>6561039.9199999999</v>
      </c>
      <c r="E43" s="262"/>
      <c r="F43" s="262"/>
      <c r="G43" s="262"/>
      <c r="H43" s="261"/>
      <c r="I43" s="261"/>
    </row>
    <row r="44" spans="1:9" x14ac:dyDescent="0.2">
      <c r="A44" s="222"/>
      <c r="B44" s="222"/>
      <c r="C44" s="221"/>
      <c r="D44" s="262"/>
      <c r="E44" s="262"/>
      <c r="F44" s="262"/>
      <c r="G44" s="262"/>
      <c r="H44" s="261"/>
      <c r="I44" s="261"/>
    </row>
    <row r="45" spans="1:9" x14ac:dyDescent="0.2">
      <c r="A45" s="222"/>
      <c r="B45" s="222"/>
      <c r="C45" s="221"/>
      <c r="D45" s="262"/>
      <c r="E45" s="262"/>
      <c r="F45" s="262"/>
      <c r="G45" s="262"/>
      <c r="H45" s="261"/>
      <c r="I45" s="261"/>
    </row>
    <row r="46" spans="1:9" x14ac:dyDescent="0.2">
      <c r="A46" s="62"/>
      <c r="B46" s="62" t="s">
        <v>276</v>
      </c>
      <c r="C46" s="243">
        <f>SUM(C41:C45)</f>
        <v>6802768.9199999999</v>
      </c>
      <c r="D46" s="243">
        <f>SUM(D41:D45)</f>
        <v>6802768.9199999999</v>
      </c>
      <c r="E46" s="243">
        <f>SUM(E41:E45)</f>
        <v>0</v>
      </c>
      <c r="F46" s="243">
        <f>SUM(F41:F45)</f>
        <v>0</v>
      </c>
      <c r="G46" s="243">
        <f>SUM(G41:G45)</f>
        <v>0</v>
      </c>
      <c r="H46" s="243"/>
      <c r="I46" s="243"/>
    </row>
    <row r="49" spans="1:11" x14ac:dyDescent="0.2">
      <c r="A49" s="216" t="s">
        <v>275</v>
      </c>
      <c r="B49" s="229"/>
      <c r="C49" s="268"/>
      <c r="E49" s="265"/>
      <c r="F49" s="265"/>
      <c r="I49" s="267" t="s">
        <v>268</v>
      </c>
    </row>
    <row r="50" spans="1:11" x14ac:dyDescent="0.2">
      <c r="A50" s="266"/>
      <c r="B50" s="266"/>
      <c r="C50" s="265"/>
      <c r="D50" s="265"/>
      <c r="E50" s="265"/>
      <c r="F50" s="265"/>
    </row>
    <row r="51" spans="1:11" x14ac:dyDescent="0.2">
      <c r="A51" s="227" t="s">
        <v>45</v>
      </c>
      <c r="B51" s="226" t="s">
        <v>46</v>
      </c>
      <c r="C51" s="264" t="s">
        <v>267</v>
      </c>
      <c r="D51" s="264" t="s">
        <v>266</v>
      </c>
      <c r="E51" s="264" t="s">
        <v>265</v>
      </c>
      <c r="F51" s="264" t="s">
        <v>264</v>
      </c>
      <c r="G51" s="263" t="s">
        <v>263</v>
      </c>
      <c r="H51" s="226" t="s">
        <v>262</v>
      </c>
      <c r="I51" s="226" t="s">
        <v>261</v>
      </c>
    </row>
    <row r="52" spans="1:11" x14ac:dyDescent="0.2">
      <c r="A52" s="222" t="s">
        <v>519</v>
      </c>
      <c r="B52" s="222" t="s">
        <v>519</v>
      </c>
      <c r="C52" s="221"/>
      <c r="D52" s="262"/>
      <c r="E52" s="262"/>
      <c r="F52" s="262"/>
      <c r="G52" s="262"/>
      <c r="H52" s="261"/>
      <c r="I52" s="261"/>
    </row>
    <row r="53" spans="1:11" x14ac:dyDescent="0.2">
      <c r="A53" s="222"/>
      <c r="B53" s="222"/>
      <c r="C53" s="221"/>
      <c r="D53" s="262"/>
      <c r="E53" s="262"/>
      <c r="F53" s="262"/>
      <c r="G53" s="262"/>
      <c r="H53" s="261"/>
      <c r="I53" s="261"/>
    </row>
    <row r="54" spans="1:11" x14ac:dyDescent="0.2">
      <c r="A54" s="222"/>
      <c r="B54" s="222"/>
      <c r="C54" s="221"/>
      <c r="D54" s="262"/>
      <c r="E54" s="262"/>
      <c r="F54" s="262"/>
      <c r="G54" s="262"/>
      <c r="H54" s="261"/>
      <c r="I54" s="261"/>
      <c r="K54" s="7"/>
    </row>
    <row r="55" spans="1:11" x14ac:dyDescent="0.2">
      <c r="A55" s="222"/>
      <c r="B55" s="222"/>
      <c r="C55" s="221"/>
      <c r="D55" s="262"/>
      <c r="E55" s="262"/>
      <c r="F55" s="262"/>
      <c r="G55" s="262"/>
      <c r="H55" s="261"/>
      <c r="I55" s="261"/>
      <c r="K55" s="7"/>
    </row>
    <row r="56" spans="1:11" x14ac:dyDescent="0.2">
      <c r="A56" s="62"/>
      <c r="B56" s="62" t="s">
        <v>274</v>
      </c>
      <c r="C56" s="243">
        <f>SUM(C52:C55)</f>
        <v>0</v>
      </c>
      <c r="D56" s="243">
        <f>SUM(D52:D55)</f>
        <v>0</v>
      </c>
      <c r="E56" s="243">
        <f>SUM(E52:E55)</f>
        <v>0</v>
      </c>
      <c r="F56" s="243">
        <f>SUM(F52:F55)</f>
        <v>0</v>
      </c>
      <c r="G56" s="243">
        <f>SUM(G52:G55)</f>
        <v>0</v>
      </c>
      <c r="H56" s="243"/>
      <c r="I56" s="243"/>
      <c r="K56" s="7"/>
    </row>
    <row r="59" spans="1:11" x14ac:dyDescent="0.2">
      <c r="A59" s="216" t="s">
        <v>273</v>
      </c>
      <c r="B59" s="229"/>
      <c r="E59" s="265"/>
      <c r="F59" s="265"/>
      <c r="I59" s="267" t="s">
        <v>268</v>
      </c>
    </row>
    <row r="60" spans="1:11" x14ac:dyDescent="0.2">
      <c r="A60" s="266"/>
      <c r="B60" s="266"/>
      <c r="C60" s="265"/>
      <c r="D60" s="265"/>
      <c r="E60" s="265"/>
      <c r="F60" s="265"/>
    </row>
    <row r="61" spans="1:11" x14ac:dyDescent="0.2">
      <c r="A61" s="227" t="s">
        <v>45</v>
      </c>
      <c r="B61" s="226" t="s">
        <v>46</v>
      </c>
      <c r="C61" s="264" t="s">
        <v>267</v>
      </c>
      <c r="D61" s="264" t="s">
        <v>266</v>
      </c>
      <c r="E61" s="264" t="s">
        <v>265</v>
      </c>
      <c r="F61" s="264" t="s">
        <v>264</v>
      </c>
      <c r="G61" s="263" t="s">
        <v>263</v>
      </c>
      <c r="H61" s="226" t="s">
        <v>262</v>
      </c>
      <c r="I61" s="226" t="s">
        <v>261</v>
      </c>
    </row>
    <row r="62" spans="1:11" x14ac:dyDescent="0.2">
      <c r="A62" s="222" t="s">
        <v>519</v>
      </c>
      <c r="B62" s="222" t="s">
        <v>519</v>
      </c>
      <c r="C62" s="221"/>
      <c r="D62" s="262"/>
      <c r="E62" s="262"/>
      <c r="F62" s="262"/>
      <c r="G62" s="262"/>
      <c r="H62" s="261"/>
      <c r="I62" s="261"/>
    </row>
    <row r="63" spans="1:11" x14ac:dyDescent="0.2">
      <c r="A63" s="62"/>
      <c r="B63" s="62" t="s">
        <v>272</v>
      </c>
      <c r="C63" s="243">
        <f>SUM(C62:C62)</f>
        <v>0</v>
      </c>
      <c r="D63" s="243">
        <f>SUM(D62:D62)</f>
        <v>0</v>
      </c>
      <c r="E63" s="243">
        <f>SUM(E62:E62)</f>
        <v>0</v>
      </c>
      <c r="F63" s="243">
        <f>SUM(F62:F62)</f>
        <v>0</v>
      </c>
      <c r="G63" s="243">
        <f>SUM(G62:G62)</f>
        <v>0</v>
      </c>
      <c r="H63" s="243"/>
      <c r="I63" s="243"/>
    </row>
    <row r="65" spans="1:11" x14ac:dyDescent="0.2">
      <c r="A65" s="216" t="s">
        <v>271</v>
      </c>
      <c r="B65" s="229"/>
      <c r="E65" s="265"/>
      <c r="F65" s="265"/>
      <c r="I65" s="267" t="s">
        <v>268</v>
      </c>
    </row>
    <row r="66" spans="1:11" x14ac:dyDescent="0.2">
      <c r="A66" s="266"/>
      <c r="B66" s="266"/>
      <c r="C66" s="265"/>
      <c r="D66" s="265"/>
      <c r="E66" s="265"/>
      <c r="F66" s="265"/>
    </row>
    <row r="67" spans="1:11" x14ac:dyDescent="0.2">
      <c r="A67" s="227" t="s">
        <v>45</v>
      </c>
      <c r="B67" s="226" t="s">
        <v>46</v>
      </c>
      <c r="C67" s="264" t="s">
        <v>267</v>
      </c>
      <c r="D67" s="264" t="s">
        <v>266</v>
      </c>
      <c r="E67" s="264" t="s">
        <v>265</v>
      </c>
      <c r="F67" s="264" t="s">
        <v>264</v>
      </c>
      <c r="G67" s="263" t="s">
        <v>263</v>
      </c>
      <c r="H67" s="226" t="s">
        <v>262</v>
      </c>
      <c r="I67" s="226" t="s">
        <v>261</v>
      </c>
    </row>
    <row r="68" spans="1:11" x14ac:dyDescent="0.2">
      <c r="A68" s="222" t="s">
        <v>519</v>
      </c>
      <c r="B68" s="222" t="s">
        <v>519</v>
      </c>
      <c r="C68" s="221"/>
      <c r="D68" s="262"/>
      <c r="E68" s="262"/>
      <c r="F68" s="262"/>
      <c r="G68" s="262"/>
      <c r="H68" s="261"/>
      <c r="I68" s="261"/>
      <c r="K68" s="7"/>
    </row>
    <row r="69" spans="1:11" x14ac:dyDescent="0.2">
      <c r="A69" s="62"/>
      <c r="B69" s="62" t="s">
        <v>270</v>
      </c>
      <c r="C69" s="243">
        <f>SUM(C68:C68)</f>
        <v>0</v>
      </c>
      <c r="D69" s="243">
        <f>SUM(D68:D68)</f>
        <v>0</v>
      </c>
      <c r="E69" s="243">
        <f>SUM(E68:E68)</f>
        <v>0</v>
      </c>
      <c r="F69" s="243">
        <f>SUM(F68:F68)</f>
        <v>0</v>
      </c>
      <c r="G69" s="243">
        <f>SUM(G68:G68)</f>
        <v>0</v>
      </c>
      <c r="H69" s="243"/>
      <c r="I69" s="243"/>
    </row>
    <row r="71" spans="1:11" x14ac:dyDescent="0.2">
      <c r="A71" s="216" t="s">
        <v>269</v>
      </c>
      <c r="B71" s="229"/>
      <c r="E71" s="265"/>
      <c r="F71" s="265"/>
      <c r="I71" s="267" t="s">
        <v>268</v>
      </c>
    </row>
    <row r="72" spans="1:11" x14ac:dyDescent="0.2">
      <c r="A72" s="266"/>
      <c r="B72" s="266"/>
      <c r="C72" s="265"/>
      <c r="D72" s="265"/>
      <c r="E72" s="265"/>
      <c r="F72" s="265"/>
    </row>
    <row r="73" spans="1:11" x14ac:dyDescent="0.2">
      <c r="A73" s="227" t="s">
        <v>45</v>
      </c>
      <c r="B73" s="226" t="s">
        <v>46</v>
      </c>
      <c r="C73" s="264" t="s">
        <v>267</v>
      </c>
      <c r="D73" s="264" t="s">
        <v>266</v>
      </c>
      <c r="E73" s="264" t="s">
        <v>265</v>
      </c>
      <c r="F73" s="264" t="s">
        <v>264</v>
      </c>
      <c r="G73" s="263" t="s">
        <v>263</v>
      </c>
      <c r="H73" s="226" t="s">
        <v>262</v>
      </c>
      <c r="I73" s="226" t="s">
        <v>261</v>
      </c>
    </row>
    <row r="74" spans="1:11" x14ac:dyDescent="0.2">
      <c r="A74" s="222" t="s">
        <v>519</v>
      </c>
      <c r="B74" s="222" t="s">
        <v>519</v>
      </c>
      <c r="C74" s="221"/>
      <c r="D74" s="262"/>
      <c r="E74" s="262"/>
      <c r="F74" s="262"/>
      <c r="G74" s="262"/>
      <c r="H74" s="261"/>
      <c r="I74" s="261"/>
    </row>
    <row r="75" spans="1:11" x14ac:dyDescent="0.2">
      <c r="A75" s="62"/>
      <c r="B75" s="62" t="s">
        <v>260</v>
      </c>
      <c r="C75" s="243">
        <f>SUM(C74:C74)</f>
        <v>0</v>
      </c>
      <c r="D75" s="243">
        <f>SUM(D74:D74)</f>
        <v>0</v>
      </c>
      <c r="E75" s="243">
        <f>SUM(E74:E74)</f>
        <v>0</v>
      </c>
      <c r="F75" s="243">
        <f>SUM(F74:F74)</f>
        <v>0</v>
      </c>
      <c r="G75" s="243">
        <f>SUM(G74:G74)</f>
        <v>0</v>
      </c>
      <c r="H75" s="243"/>
      <c r="I75" s="243"/>
    </row>
    <row r="156" spans="1:8" x14ac:dyDescent="0.2">
      <c r="A156" s="12"/>
      <c r="B156" s="12"/>
      <c r="C156" s="13"/>
      <c r="D156" s="13"/>
      <c r="E156" s="13"/>
      <c r="F156" s="13"/>
      <c r="G156" s="13"/>
      <c r="H156" s="12"/>
    </row>
    <row r="157" spans="1:8" x14ac:dyDescent="0.2">
      <c r="A157" s="84"/>
      <c r="B157" s="85"/>
    </row>
    <row r="158" spans="1:8" x14ac:dyDescent="0.2">
      <c r="A158" s="84"/>
      <c r="B158" s="85"/>
    </row>
    <row r="159" spans="1:8" x14ac:dyDescent="0.2">
      <c r="A159" s="84"/>
      <c r="B159" s="85"/>
    </row>
    <row r="160" spans="1:8" x14ac:dyDescent="0.2">
      <c r="A160" s="84"/>
      <c r="B160" s="85"/>
    </row>
    <row r="161" spans="1:2" x14ac:dyDescent="0.2">
      <c r="A161" s="84"/>
      <c r="B16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16 C23 C30 C40 C51 C61 C67 C73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16 A23 A30 A40 A51 A61 A67 A73"/>
    <dataValidation allowBlank="1" showInputMessage="1" showErrorMessage="1" prompt="Corresponde al nombre o descripción de la cuenta de acuerdo al Plan de Cuentas emitido por el CONAC." sqref="B7 B16 B40 B51 B61 B67 B73 B23 B30"/>
    <dataValidation allowBlank="1" showInputMessage="1" showErrorMessage="1" prompt="Importe de la cuentas por cobrar con fecha de vencimiento de 1 a 90 días." sqref="D7 D16 D40 D51 D61 D67 D73 D23 D30"/>
    <dataValidation allowBlank="1" showInputMessage="1" showErrorMessage="1" prompt="Importe de la cuentas por cobrar con fecha de vencimiento de 91 a 180 días." sqref="E7 E16 E40 E51 E61 E67 E73 E23 E30"/>
    <dataValidation allowBlank="1" showInputMessage="1" showErrorMessage="1" prompt="Importe de la cuentas por cobrar con fecha de vencimiento de 181 a 365 días." sqref="F7 F16 F40 F51 F61 F67 F73 F23 F30"/>
    <dataValidation allowBlank="1" showInputMessage="1" showErrorMessage="1" prompt="Importe de la cuentas por cobrar con vencimiento mayor a 365 días." sqref="G7 G16 G40 G51 G61 G67 G73 G23 G30"/>
    <dataValidation allowBlank="1" showInputMessage="1" showErrorMessage="1" prompt="Informar sobre caraterísticas cualitativas de la cuenta, ejemplo: acciones implementadas para su recuperación, causas de la demora en su recuperación." sqref="H7 H16 H40 H51 H61 H67 H73 H23 H30"/>
    <dataValidation allowBlank="1" showInputMessage="1" showErrorMessage="1" prompt="Indicar si el deudor ya sobrepasó el plazo estipulado para pago, 90, 180 o 365 días." sqref="I7 I16 I40 I51 I61 I67 I73 I23 I30"/>
  </dataValidations>
  <pageMargins left="0.70866141732283472" right="0.70866141732283472" top="0.74803149606299213" bottom="0.74803149606299213" header="0.31496062992125984" footer="0.31496062992125984"/>
  <pageSetup scale="5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48" t="s">
        <v>143</v>
      </c>
      <c r="B2" s="449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52" t="s">
        <v>235</v>
      </c>
      <c r="B4" s="453"/>
      <c r="C4" s="453"/>
      <c r="D4" s="453"/>
      <c r="E4" s="453"/>
      <c r="F4" s="453"/>
      <c r="G4" s="453"/>
      <c r="H4" s="454"/>
    </row>
    <row r="5" spans="1:8" s="83" customFormat="1" ht="14.1" customHeight="1" x14ac:dyDescent="0.2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55" t="s">
        <v>151</v>
      </c>
      <c r="B6" s="456"/>
      <c r="C6" s="456"/>
      <c r="D6" s="456"/>
      <c r="E6" s="456"/>
      <c r="F6" s="456"/>
      <c r="G6" s="456"/>
      <c r="H6" s="457"/>
    </row>
    <row r="7" spans="1:8" s="83" customFormat="1" ht="14.1" customHeight="1" x14ac:dyDescent="0.2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288</v>
      </c>
      <c r="B5" s="20"/>
      <c r="C5" s="20"/>
      <c r="D5" s="20"/>
      <c r="E5" s="20"/>
      <c r="F5" s="17"/>
      <c r="G5" s="17"/>
      <c r="H5" s="189" t="s">
        <v>287</v>
      </c>
    </row>
    <row r="6" spans="1:17" x14ac:dyDescent="0.2">
      <c r="J6" s="458"/>
      <c r="K6" s="458"/>
      <c r="L6" s="458"/>
      <c r="M6" s="458"/>
      <c r="N6" s="458"/>
      <c r="O6" s="458"/>
      <c r="P6" s="458"/>
      <c r="Q6" s="458"/>
    </row>
    <row r="7" spans="1:17" x14ac:dyDescent="0.2">
      <c r="A7" s="3" t="s">
        <v>52</v>
      </c>
    </row>
    <row r="8" spans="1:17" ht="52.5" customHeight="1" x14ac:dyDescent="0.2">
      <c r="A8" s="459" t="s">
        <v>286</v>
      </c>
      <c r="B8" s="459"/>
      <c r="C8" s="459"/>
      <c r="D8" s="459"/>
      <c r="E8" s="459"/>
      <c r="F8" s="459"/>
      <c r="G8" s="459"/>
      <c r="H8" s="459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255" customFormat="1" ht="11.25" customHeight="1" x14ac:dyDescent="0.2">
      <c r="A5" s="258" t="s">
        <v>294</v>
      </c>
      <c r="B5" s="89"/>
      <c r="C5" s="280"/>
      <c r="D5" s="279" t="s">
        <v>291</v>
      </c>
    </row>
    <row r="6" spans="1:4" x14ac:dyDescent="0.2">
      <c r="A6" s="278"/>
      <c r="B6" s="278"/>
      <c r="C6" s="277"/>
      <c r="D6" s="276"/>
    </row>
    <row r="7" spans="1:4" ht="15" customHeight="1" x14ac:dyDescent="0.2">
      <c r="A7" s="227" t="s">
        <v>45</v>
      </c>
      <c r="B7" s="226" t="s">
        <v>46</v>
      </c>
      <c r="C7" s="224" t="s">
        <v>243</v>
      </c>
      <c r="D7" s="275" t="s">
        <v>290</v>
      </c>
    </row>
    <row r="8" spans="1:4" x14ac:dyDescent="0.2">
      <c r="A8" s="222" t="s">
        <v>519</v>
      </c>
      <c r="B8" s="261" t="s">
        <v>519</v>
      </c>
      <c r="C8" s="262"/>
      <c r="D8" s="261"/>
    </row>
    <row r="9" spans="1:4" x14ac:dyDescent="0.2">
      <c r="A9" s="222"/>
      <c r="B9" s="261"/>
      <c r="C9" s="262"/>
      <c r="D9" s="261"/>
    </row>
    <row r="10" spans="1:4" x14ac:dyDescent="0.2">
      <c r="A10" s="222"/>
      <c r="B10" s="261"/>
      <c r="C10" s="262"/>
      <c r="D10" s="261"/>
    </row>
    <row r="11" spans="1:4" x14ac:dyDescent="0.2">
      <c r="A11" s="222"/>
      <c r="B11" s="261"/>
      <c r="C11" s="262"/>
      <c r="D11" s="261"/>
    </row>
    <row r="12" spans="1:4" x14ac:dyDescent="0.2">
      <c r="A12" s="222"/>
      <c r="B12" s="261"/>
      <c r="C12" s="262"/>
      <c r="D12" s="261"/>
    </row>
    <row r="13" spans="1:4" x14ac:dyDescent="0.2">
      <c r="A13" s="222"/>
      <c r="B13" s="261"/>
      <c r="C13" s="262"/>
      <c r="D13" s="261"/>
    </row>
    <row r="14" spans="1:4" x14ac:dyDescent="0.2">
      <c r="A14" s="222"/>
      <c r="B14" s="261"/>
      <c r="C14" s="262"/>
      <c r="D14" s="261"/>
    </row>
    <row r="15" spans="1:4" x14ac:dyDescent="0.2">
      <c r="A15" s="222"/>
      <c r="B15" s="261"/>
      <c r="C15" s="262"/>
      <c r="D15" s="261"/>
    </row>
    <row r="16" spans="1:4" x14ac:dyDescent="0.2">
      <c r="A16" s="281"/>
      <c r="B16" s="281" t="s">
        <v>293</v>
      </c>
      <c r="C16" s="218">
        <f>SUM(C8:C15)</f>
        <v>0</v>
      </c>
      <c r="D16" s="274"/>
    </row>
    <row r="17" spans="1:4" x14ac:dyDescent="0.2">
      <c r="A17" s="60"/>
      <c r="B17" s="60"/>
      <c r="C17" s="230"/>
      <c r="D17" s="60"/>
    </row>
    <row r="18" spans="1:4" x14ac:dyDescent="0.2">
      <c r="A18" s="60"/>
      <c r="B18" s="60"/>
      <c r="C18" s="230"/>
      <c r="D18" s="60"/>
    </row>
    <row r="19" spans="1:4" s="255" customFormat="1" ht="11.25" customHeight="1" x14ac:dyDescent="0.2">
      <c r="A19" s="258" t="s">
        <v>292</v>
      </c>
      <c r="B19" s="60"/>
      <c r="C19" s="280"/>
      <c r="D19" s="279" t="s">
        <v>291</v>
      </c>
    </row>
    <row r="20" spans="1:4" x14ac:dyDescent="0.2">
      <c r="A20" s="278"/>
      <c r="B20" s="278"/>
      <c r="C20" s="277"/>
      <c r="D20" s="276"/>
    </row>
    <row r="21" spans="1:4" ht="15" customHeight="1" x14ac:dyDescent="0.2">
      <c r="A21" s="227" t="s">
        <v>45</v>
      </c>
      <c r="B21" s="226" t="s">
        <v>46</v>
      </c>
      <c r="C21" s="224" t="s">
        <v>243</v>
      </c>
      <c r="D21" s="275" t="s">
        <v>290</v>
      </c>
    </row>
    <row r="22" spans="1:4" x14ac:dyDescent="0.2">
      <c r="A22" s="236" t="s">
        <v>519</v>
      </c>
      <c r="B22" s="273" t="s">
        <v>519</v>
      </c>
      <c r="C22" s="262"/>
      <c r="D22" s="261"/>
    </row>
    <row r="23" spans="1:4" x14ac:dyDescent="0.2">
      <c r="A23" s="236"/>
      <c r="B23" s="273"/>
      <c r="C23" s="262"/>
      <c r="D23" s="261"/>
    </row>
    <row r="24" spans="1:4" x14ac:dyDescent="0.2">
      <c r="A24" s="236"/>
      <c r="B24" s="273"/>
      <c r="C24" s="262"/>
      <c r="D24" s="261"/>
    </row>
    <row r="25" spans="1:4" x14ac:dyDescent="0.2">
      <c r="A25" s="236"/>
      <c r="B25" s="273"/>
      <c r="C25" s="262"/>
      <c r="D25" s="261"/>
    </row>
    <row r="26" spans="1:4" x14ac:dyDescent="0.2">
      <c r="A26" s="250"/>
      <c r="B26" s="250" t="s">
        <v>289</v>
      </c>
      <c r="C26" s="232">
        <f>SUM(C22:C25)</f>
        <v>0</v>
      </c>
      <c r="D26" s="274"/>
    </row>
    <row r="28" spans="1:4" x14ac:dyDescent="0.2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29</vt:i4>
      </vt:variant>
    </vt:vector>
  </HeadingPairs>
  <TitlesOfParts>
    <vt:vector size="80" baseType="lpstr">
      <vt:lpstr>Notas a los Edos Financieros</vt:lpstr>
      <vt:lpstr>ESF-01</vt:lpstr>
      <vt:lpstr>ESF-01 (I)</vt:lpstr>
      <vt:lpstr>ESF-02</vt:lpstr>
      <vt:lpstr>ESF-02 (I)</vt:lpstr>
      <vt:lpstr>ESF-03</vt:lpstr>
      <vt:lpstr>ESF-03 (I)</vt:lpstr>
      <vt:lpstr>ESF-04</vt:lpstr>
      <vt:lpstr>ESF-05</vt:lpstr>
      <vt:lpstr>ESF-05 (I)</vt:lpstr>
      <vt:lpstr>ESF-06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'ESF-03 (I)'!Área_de_impresión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'Notas a los Edos Financieros'!Área_de_impresión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2018-05-10T20:51:59Z</cp:lastPrinted>
  <dcterms:created xsi:type="dcterms:W3CDTF">2012-12-11T20:36:24Z</dcterms:created>
  <dcterms:modified xsi:type="dcterms:W3CDTF">2018-05-10T20:52:18Z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